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 activeTab="3"/>
  </bookViews>
  <sheets>
    <sheet name="II rok" sheetId="4" r:id="rId1"/>
    <sheet name="III rok" sheetId="5" r:id="rId2"/>
    <sheet name="IV rok" sheetId="6" r:id="rId3"/>
    <sheet name="V rok" sheetId="7" r:id="rId4"/>
  </sheets>
  <definedNames>
    <definedName name="_xlnm.Print_Titles" localSheetId="0">'II rok'!$6:$8</definedName>
    <definedName name="_xlnm.Print_Titles" localSheetId="1">'III rok'!$6:$8</definedName>
    <definedName name="_xlnm.Print_Titles" localSheetId="2">'IV rok'!$6:$8</definedName>
    <definedName name="_xlnm.Print_Titles" localSheetId="3">'V rok'!$6:$8</definedName>
  </definedNames>
  <calcPr calcId="145621"/>
</workbook>
</file>

<file path=xl/calcChain.xml><?xml version="1.0" encoding="utf-8"?>
<calcChain xmlns="http://schemas.openxmlformats.org/spreadsheetml/2006/main">
  <c r="D27" i="6"/>
  <c r="E27"/>
  <c r="F27"/>
  <c r="G27"/>
  <c r="H27"/>
  <c r="I27"/>
  <c r="J27"/>
  <c r="K27"/>
  <c r="L27"/>
  <c r="M27"/>
  <c r="N27"/>
  <c r="O27"/>
  <c r="P27"/>
  <c r="D13"/>
  <c r="E13"/>
  <c r="F13"/>
  <c r="G13"/>
  <c r="H13"/>
  <c r="I13"/>
  <c r="J13"/>
  <c r="K13"/>
  <c r="L13"/>
  <c r="M13"/>
  <c r="N13"/>
  <c r="O13"/>
  <c r="P13"/>
  <c r="C13"/>
  <c r="F11" i="7" l="1"/>
  <c r="F12"/>
  <c r="F13"/>
  <c r="F14"/>
  <c r="F15"/>
  <c r="F16"/>
  <c r="F17"/>
  <c r="F18"/>
  <c r="F19"/>
  <c r="F20"/>
  <c r="F21"/>
  <c r="F22"/>
  <c r="F23"/>
  <c r="C24"/>
  <c r="C27" s="1"/>
  <c r="G24"/>
  <c r="G27" s="1"/>
  <c r="H24"/>
  <c r="H27" s="1"/>
  <c r="I24"/>
  <c r="I27" s="1"/>
  <c r="J24"/>
  <c r="K24"/>
  <c r="L24"/>
  <c r="M24"/>
  <c r="M27" s="1"/>
  <c r="N24"/>
  <c r="N27" s="1"/>
  <c r="O24"/>
  <c r="O27" s="1"/>
  <c r="P24"/>
  <c r="P27" s="1"/>
  <c r="F25"/>
  <c r="J27"/>
  <c r="K27"/>
  <c r="L27"/>
  <c r="F24" l="1"/>
  <c r="F27" s="1"/>
  <c r="F11" i="6"/>
  <c r="F14"/>
  <c r="F15"/>
  <c r="F16"/>
  <c r="F17"/>
  <c r="F18"/>
  <c r="F19"/>
  <c r="F20"/>
  <c r="F21"/>
  <c r="F22"/>
  <c r="F24"/>
  <c r="C25"/>
  <c r="C27" s="1"/>
  <c r="G25"/>
  <c r="H25"/>
  <c r="I25"/>
  <c r="J25"/>
  <c r="K25"/>
  <c r="L25"/>
  <c r="M25"/>
  <c r="N25"/>
  <c r="O25"/>
  <c r="P25"/>
  <c r="F25" l="1"/>
  <c r="H11" i="5"/>
  <c r="F11" s="1"/>
  <c r="F12" s="1"/>
  <c r="C12"/>
  <c r="G12"/>
  <c r="I12"/>
  <c r="J12"/>
  <c r="K12"/>
  <c r="L12"/>
  <c r="M12"/>
  <c r="N12"/>
  <c r="O12"/>
  <c r="P12"/>
  <c r="H13"/>
  <c r="H14"/>
  <c r="F14" s="1"/>
  <c r="H15"/>
  <c r="F15" s="1"/>
  <c r="H16"/>
  <c r="F16" s="1"/>
  <c r="H17"/>
  <c r="F17" s="1"/>
  <c r="H18"/>
  <c r="F18" s="1"/>
  <c r="H19"/>
  <c r="F19" s="1"/>
  <c r="H20"/>
  <c r="F20" s="1"/>
  <c r="H21"/>
  <c r="F21" s="1"/>
  <c r="H22"/>
  <c r="F22" s="1"/>
  <c r="H23"/>
  <c r="F23" s="1"/>
  <c r="H24"/>
  <c r="F24" s="1"/>
  <c r="H25"/>
  <c r="F25" s="1"/>
  <c r="C26"/>
  <c r="G26"/>
  <c r="I26"/>
  <c r="J26"/>
  <c r="J36" s="1"/>
  <c r="K26"/>
  <c r="L26"/>
  <c r="M26"/>
  <c r="N26"/>
  <c r="O26"/>
  <c r="P26"/>
  <c r="H27"/>
  <c r="F27" s="1"/>
  <c r="H28"/>
  <c r="F28" s="1"/>
  <c r="H30"/>
  <c r="F30" s="1"/>
  <c r="H31"/>
  <c r="F31" s="1"/>
  <c r="H32"/>
  <c r="F32" s="1"/>
  <c r="C33"/>
  <c r="G33"/>
  <c r="I33"/>
  <c r="J33"/>
  <c r="K33"/>
  <c r="L33"/>
  <c r="L36" s="1"/>
  <c r="M33"/>
  <c r="N33"/>
  <c r="O33"/>
  <c r="P33"/>
  <c r="K36"/>
  <c r="P36" l="1"/>
  <c r="G36"/>
  <c r="C36"/>
  <c r="O36"/>
  <c r="H26"/>
  <c r="N36"/>
  <c r="M36"/>
  <c r="I36"/>
  <c r="F33"/>
  <c r="F13"/>
  <c r="F26" s="1"/>
  <c r="H33"/>
  <c r="H12"/>
  <c r="F11" i="4"/>
  <c r="F12"/>
  <c r="F13"/>
  <c r="F14"/>
  <c r="F15"/>
  <c r="F16"/>
  <c r="C17"/>
  <c r="G17"/>
  <c r="H17"/>
  <c r="I17"/>
  <c r="J17"/>
  <c r="K17"/>
  <c r="L17"/>
  <c r="M17"/>
  <c r="N17"/>
  <c r="O17"/>
  <c r="P17"/>
  <c r="F18"/>
  <c r="F19"/>
  <c r="F20"/>
  <c r="F21"/>
  <c r="C22"/>
  <c r="G22"/>
  <c r="H22"/>
  <c r="I22"/>
  <c r="J22"/>
  <c r="K22"/>
  <c r="K38" s="1"/>
  <c r="L22"/>
  <c r="M22"/>
  <c r="N22"/>
  <c r="O22"/>
  <c r="P22"/>
  <c r="H23"/>
  <c r="F23" s="1"/>
  <c r="H24"/>
  <c r="F24" s="1"/>
  <c r="H25"/>
  <c r="F25" s="1"/>
  <c r="H26"/>
  <c r="F26" s="1"/>
  <c r="H27"/>
  <c r="F27" s="1"/>
  <c r="H28"/>
  <c r="F28" s="1"/>
  <c r="H30"/>
  <c r="F30" s="1"/>
  <c r="H31"/>
  <c r="F31" s="1"/>
  <c r="C32"/>
  <c r="G32"/>
  <c r="I32"/>
  <c r="J32"/>
  <c r="K32"/>
  <c r="L32"/>
  <c r="M32"/>
  <c r="N32"/>
  <c r="N38" s="1"/>
  <c r="O32"/>
  <c r="P32"/>
  <c r="F33"/>
  <c r="F34"/>
  <c r="F35"/>
  <c r="F36"/>
  <c r="F37"/>
  <c r="J38"/>
  <c r="O38" l="1"/>
  <c r="G38"/>
  <c r="C38"/>
  <c r="F22"/>
  <c r="M38"/>
  <c r="I38"/>
  <c r="P38"/>
  <c r="L38"/>
  <c r="F17"/>
  <c r="H36" i="5"/>
  <c r="F36"/>
  <c r="F32" i="4"/>
  <c r="H32"/>
  <c r="H38" s="1"/>
  <c r="F38" l="1"/>
</calcChain>
</file>

<file path=xl/sharedStrings.xml><?xml version="1.0" encoding="utf-8"?>
<sst xmlns="http://schemas.openxmlformats.org/spreadsheetml/2006/main" count="349" uniqueCount="127">
  <si>
    <t>RAZEM II ROK:</t>
  </si>
  <si>
    <t>zaliczenie</t>
  </si>
  <si>
    <t>praktyka wakacyjna</t>
  </si>
  <si>
    <t>egzamin</t>
  </si>
  <si>
    <t>język obcy DW</t>
  </si>
  <si>
    <t>fakultety DW</t>
  </si>
  <si>
    <t xml:space="preserve">podstawy stomatologii społecznej </t>
  </si>
  <si>
    <t>psychologia kliniczna</t>
  </si>
  <si>
    <t>(Razem przedkliniczne)</t>
  </si>
  <si>
    <t>RAZEM PRZEDKLINICZNE:</t>
  </si>
  <si>
    <t>podstawy genetyki człowieka</t>
  </si>
  <si>
    <t>C</t>
  </si>
  <si>
    <t>propedeutyka dysfunkcji narządu żucia</t>
  </si>
  <si>
    <t>B</t>
  </si>
  <si>
    <t>radiologia stomatologiczna</t>
  </si>
  <si>
    <t>propedeutyka stomatologii dziecięcej</t>
  </si>
  <si>
    <t>periodontologia przedklininczna</t>
  </si>
  <si>
    <t>patofizjologia</t>
  </si>
  <si>
    <t>materiałoznawstwo stomatologiczne</t>
  </si>
  <si>
    <t>endodoncja przedkliniczna</t>
  </si>
  <si>
    <t>stomatologia zachowawcza przedklinincza</t>
  </si>
  <si>
    <t>(Razem kliniczne ogólnolekarskie)</t>
  </si>
  <si>
    <t>RAZEM KLINICZNE OGÓLNOLEKARSKIE:</t>
  </si>
  <si>
    <t>diagnostyka laboratoryjna</t>
  </si>
  <si>
    <t>ginekologia i położnictwo w stomatologii</t>
  </si>
  <si>
    <t>podstawy fizjoterapii</t>
  </si>
  <si>
    <t>radiologia ogólna</t>
  </si>
  <si>
    <t>zaawansowane zabiegi resuscytacyjne</t>
  </si>
  <si>
    <t>(Razem nauki podstawowe)</t>
  </si>
  <si>
    <t>RAZEM NAUKI PODSTAWOWE:</t>
  </si>
  <si>
    <t>A</t>
  </si>
  <si>
    <t>biostatystyka</t>
  </si>
  <si>
    <t>mikrobiologia jamy ustnej z elementami mikrobiologii ogólnej</t>
  </si>
  <si>
    <t>immunologia</t>
  </si>
  <si>
    <t>farmakologia ogólna</t>
  </si>
  <si>
    <t>fizjologia człowieka</t>
  </si>
  <si>
    <t>biochemia</t>
  </si>
  <si>
    <t>dane z kolumn:
9+12+15</t>
  </si>
  <si>
    <t>dane z kolumn:
7+8</t>
  </si>
  <si>
    <t xml:space="preserve">dane z kolumn: 
[(9-11) + (12-14) + 15] x 3:6 </t>
  </si>
  <si>
    <t>dane z kolumn: (10+11+13+14)x3:6</t>
  </si>
  <si>
    <t>kategoria ćwiczeń</t>
  </si>
  <si>
    <t>w tym metodą symulacji</t>
  </si>
  <si>
    <t>łaczna liczba godzin ćw.</t>
  </si>
  <si>
    <t>w tym e-learning</t>
  </si>
  <si>
    <t>w tym online</t>
  </si>
  <si>
    <t>łączna liczba godzin s.</t>
  </si>
  <si>
    <t>łaczna liczba godzin w.</t>
  </si>
  <si>
    <t>ćwiczenia</t>
  </si>
  <si>
    <t>seminaria</t>
  </si>
  <si>
    <t>wykłady</t>
  </si>
  <si>
    <t>łączna liczba godzin zajęć</t>
  </si>
  <si>
    <t>w tym ECTS zajęć z bezpośrednim udziałem nauczycieli/ prowadzących zajęcia</t>
  </si>
  <si>
    <t>w tym ECTS 
zajęć z wykorzystaniem metod i technik kształcenia na odległość</t>
  </si>
  <si>
    <t>ECTS</t>
  </si>
  <si>
    <t>forma zaliczenia</t>
  </si>
  <si>
    <t>zajęcia</t>
  </si>
  <si>
    <t>liczba godzin samodzielnej pracy studenta</t>
  </si>
  <si>
    <t xml:space="preserve">łączna liczba godzin 
</t>
  </si>
  <si>
    <t>zajęcia/grupy zajęć</t>
  </si>
  <si>
    <t>l.p.</t>
  </si>
  <si>
    <t>łączna liczba semestrów: 10</t>
  </si>
  <si>
    <t>forma studiów: stacjonarne</t>
  </si>
  <si>
    <t>poziom studiów: jednolite magisterskie</t>
  </si>
  <si>
    <t>nabór w r.a.: 2020/2021</t>
  </si>
  <si>
    <t>semestr: 3 i 4</t>
  </si>
  <si>
    <t>rok studiów: II</t>
  </si>
  <si>
    <t>Wydział Medyczny</t>
  </si>
  <si>
    <t>KIERUNEK STUDIÓW: lekarsko-dentystyczny</t>
  </si>
  <si>
    <t>RAMOWY PLAN STUDIÓW rok akademicki 2021/2022</t>
  </si>
  <si>
    <t>RAZEM III ROK:</t>
  </si>
  <si>
    <t>medycyna sądowa</t>
  </si>
  <si>
    <t>RAZEM KLINICZNE KIERUNKOWE:</t>
  </si>
  <si>
    <t>chirurgia stomatologiczna</t>
  </si>
  <si>
    <t>stomatologia społeczna 1/2</t>
  </si>
  <si>
    <t>protetyka stomatolgiczna</t>
  </si>
  <si>
    <t>stomatologia dziecięca i profilaktyka stomatologiczna</t>
  </si>
  <si>
    <t>60h-kat.C,39h-kat.A</t>
  </si>
  <si>
    <t>profilaktyka i diagnostyka w stomatologii zachowawczej</t>
  </si>
  <si>
    <t>anastezjologia i reanimacja</t>
  </si>
  <si>
    <t>choroby zakaźne</t>
  </si>
  <si>
    <t>onkologia</t>
  </si>
  <si>
    <t>psychiatria</t>
  </si>
  <si>
    <t>neurologia</t>
  </si>
  <si>
    <t>okulistyka</t>
  </si>
  <si>
    <t>pulmunologia</t>
  </si>
  <si>
    <t>chirurgia ogólna</t>
  </si>
  <si>
    <t>choroby wewnętrzne</t>
  </si>
  <si>
    <t>pierwsza pomoc w stanach zagrożenia życia lub zdrowia</t>
  </si>
  <si>
    <t>farmakologia kliniczna</t>
  </si>
  <si>
    <t>otolaryngologia</t>
  </si>
  <si>
    <t>dermatologia z wenerologią</t>
  </si>
  <si>
    <t>RAZEM NAUKI PRZEDKLINICZNE I PODSTAWOWE:</t>
  </si>
  <si>
    <t>patologia jamy ustnej z elementami patomorfologii ogólnej</t>
  </si>
  <si>
    <t>semestr: 5 i 6</t>
  </si>
  <si>
    <t>rok studiów: III</t>
  </si>
  <si>
    <t>RAMOWY PLAN STUDIÓW rok akademicki 2022/2023</t>
  </si>
  <si>
    <t>RAZEM IV ROK:</t>
  </si>
  <si>
    <t>dysfunkcje układu stomatognatycznego</t>
  </si>
  <si>
    <t>stomatologia społeczna 2/2</t>
  </si>
  <si>
    <t>choroby przyzębia</t>
  </si>
  <si>
    <t>ortodoncja</t>
  </si>
  <si>
    <t>protetyka stomatologiczna</t>
  </si>
  <si>
    <t>stomatologia grup ryzyka</t>
  </si>
  <si>
    <t>endodoncja</t>
  </si>
  <si>
    <t>stomatologia zachowawcza tkanek twardych</t>
  </si>
  <si>
    <t>RAZEM OGÓLNOLEKARSKIE KLINICZNE:</t>
  </si>
  <si>
    <t>pediatria</t>
  </si>
  <si>
    <t>semestr: 7 i 8</t>
  </si>
  <si>
    <t>rok studiów: IV</t>
  </si>
  <si>
    <t>RAMOWY PLAN STUDIÓW rok akademicki 2023/2024</t>
  </si>
  <si>
    <t>RAZEM V ROK:</t>
  </si>
  <si>
    <t>zarządzanie i komunikacja terapeutyczna w stomatologii</t>
  </si>
  <si>
    <t>(Razem kliniczne praktyczne)</t>
  </si>
  <si>
    <t>RAZEM KLINICZNE PRAKTYCZNE:</t>
  </si>
  <si>
    <t>x</t>
  </si>
  <si>
    <t>stomatolgia zintegrowana wieku dorosłego</t>
  </si>
  <si>
    <t>stomatologia zintegrowana wieku rozwojowego</t>
  </si>
  <si>
    <t>gerostomatologia</t>
  </si>
  <si>
    <t>chirurgia szczękowo-twarzowa</t>
  </si>
  <si>
    <t>choroby błony sluzowej</t>
  </si>
  <si>
    <t>stomatologia dziecięca</t>
  </si>
  <si>
    <t>protetyka</t>
  </si>
  <si>
    <t>semestr: 9 i 10</t>
  </si>
  <si>
    <t>rok studiów: V</t>
  </si>
  <si>
    <t>RAMOWY PLAN STUDIÓW rok akademicki 2024/2025</t>
  </si>
  <si>
    <t>7h - kat.A,20h - kat.B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</si>
</sst>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NumberFormat="1"/>
    <xf numFmtId="0" fontId="0" fillId="0" borderId="0" xfId="0" applyFill="1"/>
    <xf numFmtId="0" fontId="0" fillId="0" borderId="0" xfId="0" applyNumberFormat="1" applyFill="1"/>
    <xf numFmtId="0" fontId="4" fillId="2" borderId="2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8" xfId="1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2" fontId="6" fillId="0" borderId="13" xfId="1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2" borderId="18" xfId="0" applyFont="1" applyFill="1" applyBorder="1"/>
    <xf numFmtId="0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21" xfId="0" applyNumberFormat="1" applyFont="1" applyFill="1" applyBorder="1" applyAlignment="1">
      <alignment horizontal="center"/>
    </xf>
    <xf numFmtId="0" fontId="4" fillId="2" borderId="22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2" fontId="6" fillId="0" borderId="24" xfId="1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2" borderId="29" xfId="0" applyNumberFormat="1" applyFont="1" applyFill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2" fontId="6" fillId="0" borderId="13" xfId="1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 wrapText="1"/>
    </xf>
    <xf numFmtId="0" fontId="11" fillId="3" borderId="16" xfId="0" applyNumberFormat="1" applyFont="1" applyFill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1" fillId="3" borderId="13" xfId="0" applyNumberFormat="1" applyFont="1" applyFill="1" applyBorder="1" applyAlignment="1">
      <alignment horizontal="center" vertical="center" wrapText="1"/>
    </xf>
    <xf numFmtId="0" fontId="11" fillId="3" borderId="3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3" borderId="32" xfId="0" applyNumberFormat="1" applyFont="1" applyFill="1" applyBorder="1" applyAlignment="1">
      <alignment horizontal="center" vertical="center" wrapText="1"/>
    </xf>
    <xf numFmtId="0" fontId="10" fillId="3" borderId="38" xfId="0" applyNumberFormat="1" applyFont="1" applyFill="1" applyBorder="1" applyAlignment="1">
      <alignment horizontal="center" vertical="center" wrapText="1"/>
    </xf>
    <xf numFmtId="0" fontId="10" fillId="3" borderId="39" xfId="0" applyNumberFormat="1" applyFont="1" applyFill="1" applyBorder="1" applyAlignment="1">
      <alignment horizontal="center" vertical="center" wrapText="1"/>
    </xf>
    <xf numFmtId="0" fontId="10" fillId="3" borderId="40" xfId="0" applyNumberFormat="1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6" xfId="0" applyNumberFormat="1" applyFont="1" applyFill="1" applyBorder="1" applyAlignment="1">
      <alignment horizontal="center" vertical="center" wrapText="1"/>
    </xf>
    <xf numFmtId="0" fontId="5" fillId="4" borderId="26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2" borderId="6" xfId="0" applyFont="1" applyFill="1" applyBorder="1"/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5" fillId="0" borderId="59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2" borderId="18" xfId="0" applyFont="1" applyFill="1" applyBorder="1"/>
    <xf numFmtId="0" fontId="3" fillId="2" borderId="23" xfId="0" applyFont="1" applyFill="1" applyBorder="1"/>
    <xf numFmtId="1" fontId="3" fillId="2" borderId="18" xfId="0" applyNumberFormat="1" applyFont="1" applyFill="1" applyBorder="1"/>
    <xf numFmtId="2" fontId="4" fillId="2" borderId="61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5" fillId="0" borderId="6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65" xfId="1" applyNumberFormat="1" applyFont="1" applyBorder="1" applyAlignment="1">
      <alignment horizontal="center" vertical="center" wrapText="1"/>
    </xf>
    <xf numFmtId="2" fontId="5" fillId="0" borderId="63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0" fillId="5" borderId="0" xfId="0" applyFill="1"/>
    <xf numFmtId="0" fontId="17" fillId="0" borderId="0" xfId="0" applyFont="1" applyFill="1"/>
    <xf numFmtId="0" fontId="5" fillId="0" borderId="62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3" xfId="0" applyNumberFormat="1" applyFont="1" applyFill="1" applyBorder="1" applyAlignment="1">
      <alignment horizontal="center" vertical="center" wrapText="1"/>
    </xf>
    <xf numFmtId="0" fontId="5" fillId="0" borderId="64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2" fontId="5" fillId="0" borderId="65" xfId="1" applyNumberFormat="1" applyFont="1" applyFill="1" applyBorder="1" applyAlignment="1">
      <alignment horizontal="center" vertical="center" wrapText="1"/>
    </xf>
    <xf numFmtId="2" fontId="5" fillId="0" borderId="63" xfId="0" applyNumberFormat="1" applyFont="1" applyFill="1" applyBorder="1" applyAlignment="1">
      <alignment horizontal="center" vertical="center" wrapText="1"/>
    </xf>
    <xf numFmtId="0" fontId="5" fillId="0" borderId="66" xfId="0" applyNumberFormat="1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0" fillId="6" borderId="0" xfId="0" applyFill="1"/>
    <xf numFmtId="1" fontId="4" fillId="2" borderId="6" xfId="0" applyNumberFormat="1" applyFont="1" applyFill="1" applyBorder="1" applyAlignment="1">
      <alignment horizontal="center"/>
    </xf>
    <xf numFmtId="1" fontId="4" fillId="2" borderId="22" xfId="0" applyNumberFormat="1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/>
    </xf>
    <xf numFmtId="1" fontId="4" fillId="2" borderId="61" xfId="0" applyNumberFormat="1" applyFont="1" applyFill="1" applyBorder="1" applyAlignment="1">
      <alignment horizontal="center"/>
    </xf>
    <xf numFmtId="1" fontId="4" fillId="2" borderId="19" xfId="0" applyNumberFormat="1" applyFont="1" applyFill="1" applyBorder="1" applyAlignment="1">
      <alignment horizontal="center"/>
    </xf>
    <xf numFmtId="1" fontId="4" fillId="2" borderId="23" xfId="0" applyNumberFormat="1" applyFont="1" applyFill="1" applyBorder="1" applyAlignment="1">
      <alignment horizontal="center"/>
    </xf>
    <xf numFmtId="0" fontId="5" fillId="0" borderId="69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/>
    </xf>
    <xf numFmtId="0" fontId="7" fillId="0" borderId="62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2" fontId="5" fillId="0" borderId="68" xfId="1" applyNumberFormat="1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11" fillId="3" borderId="71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8" xfId="0" applyNumberFormat="1" applyFont="1" applyFill="1" applyBorder="1" applyAlignment="1">
      <alignment horizontal="center" vertical="center" wrapText="1"/>
    </xf>
    <xf numFmtId="0" fontId="11" fillId="3" borderId="10" xfId="0" applyNumberFormat="1" applyFont="1" applyFill="1" applyBorder="1" applyAlignment="1">
      <alignment horizontal="center" vertical="center" wrapText="1"/>
    </xf>
    <xf numFmtId="0" fontId="10" fillId="3" borderId="49" xfId="0" applyNumberFormat="1" applyFont="1" applyFill="1" applyBorder="1" applyAlignment="1">
      <alignment horizontal="center" vertical="center" wrapText="1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48" xfId="0" applyNumberFormat="1" applyFont="1" applyFill="1" applyBorder="1" applyAlignment="1">
      <alignment horizontal="center" vertical="center" wrapText="1"/>
    </xf>
    <xf numFmtId="0" fontId="10" fillId="3" borderId="35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4" fillId="2" borderId="20" xfId="0" applyNumberFormat="1" applyFont="1" applyFill="1" applyBorder="1" applyAlignment="1">
      <alignment horizontal="center"/>
    </xf>
    <xf numFmtId="0" fontId="0" fillId="0" borderId="0" xfId="0" applyFont="1"/>
    <xf numFmtId="0" fontId="5" fillId="0" borderId="18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5" fillId="0" borderId="3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2" borderId="23" xfId="0" applyFont="1" applyFill="1" applyBorder="1"/>
    <xf numFmtId="0" fontId="4" fillId="2" borderId="6" xfId="0" applyNumberFormat="1" applyFont="1" applyFill="1" applyBorder="1"/>
    <xf numFmtId="2" fontId="4" fillId="2" borderId="22" xfId="0" applyNumberFormat="1" applyFont="1" applyFill="1" applyBorder="1" applyAlignment="1">
      <alignment horizontal="center"/>
    </xf>
    <xf numFmtId="2" fontId="5" fillId="0" borderId="68" xfId="1" applyNumberFormat="1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3" borderId="19" xfId="0" applyNumberFormat="1" applyFont="1" applyFill="1" applyBorder="1" applyAlignment="1">
      <alignment horizontal="center" vertical="center" wrapText="1"/>
    </xf>
    <xf numFmtId="0" fontId="10" fillId="3" borderId="34" xfId="0" applyNumberFormat="1" applyFont="1" applyFill="1" applyBorder="1" applyAlignment="1">
      <alignment horizontal="center" vertical="center" wrapText="1"/>
    </xf>
    <xf numFmtId="0" fontId="10" fillId="3" borderId="35" xfId="0" applyNumberFormat="1" applyFont="1" applyFill="1" applyBorder="1" applyAlignment="1">
      <alignment horizontal="center" vertical="center" wrapText="1"/>
    </xf>
    <xf numFmtId="0" fontId="10" fillId="3" borderId="20" xfId="0" applyNumberFormat="1" applyFont="1" applyFill="1" applyBorder="1" applyAlignment="1">
      <alignment horizontal="center" vertical="center" wrapText="1"/>
    </xf>
    <xf numFmtId="0" fontId="10" fillId="3" borderId="3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0" fillId="3" borderId="18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6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27" xfId="0" applyNumberFormat="1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5" fillId="4" borderId="45" xfId="0" applyNumberFormat="1" applyFont="1" applyFill="1" applyBorder="1" applyAlignment="1">
      <alignment horizontal="center" vertical="center"/>
    </xf>
    <xf numFmtId="0" fontId="5" fillId="4" borderId="17" xfId="0" applyNumberFormat="1" applyFont="1" applyFill="1" applyBorder="1" applyAlignment="1">
      <alignment horizontal="center" vertical="center"/>
    </xf>
    <xf numFmtId="0" fontId="5" fillId="4" borderId="14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0" fontId="5" fillId="4" borderId="15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5" fillId="4" borderId="46" xfId="0" applyNumberFormat="1" applyFont="1" applyFill="1" applyBorder="1" applyAlignment="1">
      <alignment horizontal="center" vertical="center" wrapText="1"/>
    </xf>
    <xf numFmtId="0" fontId="15" fillId="4" borderId="41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5" fillId="2" borderId="49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0" fontId="5" fillId="2" borderId="48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24" xfId="0" applyNumberFormat="1" applyFont="1" applyFill="1" applyBorder="1" applyAlignment="1">
      <alignment horizontal="center" vertical="center" wrapText="1"/>
    </xf>
    <xf numFmtId="0" fontId="15" fillId="2" borderId="26" xfId="0" applyNumberFormat="1" applyFont="1" applyFill="1" applyBorder="1" applyAlignment="1">
      <alignment horizontal="center" vertical="center" wrapText="1"/>
    </xf>
    <xf numFmtId="0" fontId="15" fillId="2" borderId="42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16" fillId="2" borderId="5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0" fontId="16" fillId="2" borderId="52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2" fillId="0" borderId="50" xfId="0" applyFont="1" applyBorder="1" applyAlignment="1">
      <alignment horizontal="left"/>
    </xf>
    <xf numFmtId="0" fontId="10" fillId="3" borderId="3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3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3" borderId="31" xfId="0" applyNumberFormat="1" applyFont="1" applyFill="1" applyBorder="1" applyAlignment="1">
      <alignment horizontal="center" vertical="center" wrapText="1"/>
    </xf>
    <xf numFmtId="0" fontId="10" fillId="3" borderId="11" xfId="0" applyNumberFormat="1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9" xfId="0" applyNumberFormat="1" applyFont="1" applyFill="1" applyBorder="1" applyAlignment="1">
      <alignment horizontal="center" vertical="center" wrapText="1"/>
    </xf>
    <xf numFmtId="0" fontId="10" fillId="3" borderId="71" xfId="0" applyNumberFormat="1" applyFont="1" applyFill="1" applyBorder="1" applyAlignment="1">
      <alignment horizontal="center" vertical="center" wrapText="1"/>
    </xf>
    <xf numFmtId="1" fontId="4" fillId="2" borderId="61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center"/>
    </xf>
    <xf numFmtId="2" fontId="18" fillId="2" borderId="61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6" fillId="0" borderId="72" xfId="0" applyFont="1" applyBorder="1" applyAlignment="1">
      <alignment horizontal="center"/>
    </xf>
    <xf numFmtId="0" fontId="16" fillId="2" borderId="58" xfId="0" applyFont="1" applyFill="1" applyBorder="1" applyAlignment="1">
      <alignment horizontal="center"/>
    </xf>
    <xf numFmtId="0" fontId="16" fillId="2" borderId="39" xfId="0" applyFont="1" applyFill="1" applyBorder="1" applyAlignment="1">
      <alignment horizontal="center"/>
    </xf>
    <xf numFmtId="0" fontId="2" fillId="0" borderId="58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4" fillId="2" borderId="21" xfId="0" applyNumberFormat="1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1"/>
  <sheetViews>
    <sheetView topLeftCell="A10" zoomScaleNormal="100" workbookViewId="0">
      <selection activeCell="T24" sqref="T24"/>
    </sheetView>
  </sheetViews>
  <sheetFormatPr defaultColWidth="9.109375" defaultRowHeight="14.4"/>
  <cols>
    <col min="1" max="1" width="4.44140625" customWidth="1"/>
    <col min="2" max="2" width="36.109375" customWidth="1"/>
    <col min="3" max="16" width="10.6640625" style="1" customWidth="1"/>
    <col min="17" max="17" width="10.6640625" customWidth="1"/>
    <col min="18" max="18" width="18.6640625" customWidth="1"/>
  </cols>
  <sheetData>
    <row r="1" spans="1:18" ht="30" customHeight="1" thickTop="1" thickBot="1">
      <c r="A1" s="204" t="s">
        <v>69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</row>
    <row r="2" spans="1:18" ht="30.75" customHeight="1">
      <c r="A2" s="217" t="s">
        <v>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9"/>
    </row>
    <row r="3" spans="1:18" ht="30" customHeight="1" thickBot="1">
      <c r="A3" s="214" t="s">
        <v>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18" ht="30.75" customHeight="1">
      <c r="A4" s="213" t="s">
        <v>66</v>
      </c>
      <c r="B4" s="208"/>
      <c r="C4" s="208"/>
      <c r="D4" s="208"/>
      <c r="E4" s="209"/>
      <c r="F4" s="207" t="s">
        <v>65</v>
      </c>
      <c r="G4" s="208"/>
      <c r="H4" s="208"/>
      <c r="I4" s="208"/>
      <c r="J4" s="208"/>
      <c r="K4" s="209"/>
      <c r="L4" s="207" t="s">
        <v>64</v>
      </c>
      <c r="M4" s="208"/>
      <c r="N4" s="208"/>
      <c r="O4" s="208"/>
      <c r="P4" s="208"/>
      <c r="Q4" s="208"/>
      <c r="R4" s="209"/>
    </row>
    <row r="5" spans="1:18" ht="30" customHeight="1" thickBot="1">
      <c r="A5" s="210" t="s">
        <v>63</v>
      </c>
      <c r="B5" s="211"/>
      <c r="C5" s="211"/>
      <c r="D5" s="211"/>
      <c r="E5" s="212"/>
      <c r="F5" s="220" t="s">
        <v>62</v>
      </c>
      <c r="G5" s="211"/>
      <c r="H5" s="211"/>
      <c r="I5" s="211"/>
      <c r="J5" s="211"/>
      <c r="K5" s="212"/>
      <c r="L5" s="220" t="s">
        <v>61</v>
      </c>
      <c r="M5" s="211"/>
      <c r="N5" s="211"/>
      <c r="O5" s="211"/>
      <c r="P5" s="211"/>
      <c r="Q5" s="211"/>
      <c r="R5" s="212"/>
    </row>
    <row r="6" spans="1:18" ht="15.75" customHeight="1">
      <c r="A6" s="172" t="s">
        <v>60</v>
      </c>
      <c r="B6" s="175" t="s">
        <v>59</v>
      </c>
      <c r="C6" s="197" t="s">
        <v>54</v>
      </c>
      <c r="D6" s="198"/>
      <c r="E6" s="199"/>
      <c r="F6" s="178" t="s">
        <v>58</v>
      </c>
      <c r="G6" s="178" t="s">
        <v>57</v>
      </c>
      <c r="H6" s="194" t="s">
        <v>56</v>
      </c>
      <c r="I6" s="195"/>
      <c r="J6" s="195"/>
      <c r="K6" s="195"/>
      <c r="L6" s="195"/>
      <c r="M6" s="195"/>
      <c r="N6" s="195"/>
      <c r="O6" s="195"/>
      <c r="P6" s="195"/>
      <c r="Q6" s="196"/>
      <c r="R6" s="181" t="s">
        <v>55</v>
      </c>
    </row>
    <row r="7" spans="1:18" ht="36" customHeight="1">
      <c r="A7" s="173"/>
      <c r="B7" s="176"/>
      <c r="C7" s="187" t="s">
        <v>54</v>
      </c>
      <c r="D7" s="202" t="s">
        <v>53</v>
      </c>
      <c r="E7" s="200" t="s">
        <v>52</v>
      </c>
      <c r="F7" s="179"/>
      <c r="G7" s="179"/>
      <c r="H7" s="192" t="s">
        <v>51</v>
      </c>
      <c r="I7" s="189" t="s">
        <v>50</v>
      </c>
      <c r="J7" s="189"/>
      <c r="K7" s="189"/>
      <c r="L7" s="184" t="s">
        <v>49</v>
      </c>
      <c r="M7" s="185"/>
      <c r="N7" s="186"/>
      <c r="O7" s="190" t="s">
        <v>48</v>
      </c>
      <c r="P7" s="190"/>
      <c r="Q7" s="191"/>
      <c r="R7" s="182"/>
    </row>
    <row r="8" spans="1:18" s="52" customFormat="1" ht="42" customHeight="1" thickBot="1">
      <c r="A8" s="174"/>
      <c r="B8" s="177"/>
      <c r="C8" s="188"/>
      <c r="D8" s="203"/>
      <c r="E8" s="201"/>
      <c r="F8" s="180"/>
      <c r="G8" s="180"/>
      <c r="H8" s="193"/>
      <c r="I8" s="73" t="s">
        <v>47</v>
      </c>
      <c r="J8" s="73" t="s">
        <v>45</v>
      </c>
      <c r="K8" s="72" t="s">
        <v>44</v>
      </c>
      <c r="L8" s="73" t="s">
        <v>46</v>
      </c>
      <c r="M8" s="73" t="s">
        <v>45</v>
      </c>
      <c r="N8" s="73" t="s">
        <v>44</v>
      </c>
      <c r="O8" s="73" t="s">
        <v>43</v>
      </c>
      <c r="P8" s="72" t="s">
        <v>42</v>
      </c>
      <c r="Q8" s="71" t="s">
        <v>41</v>
      </c>
      <c r="R8" s="183"/>
    </row>
    <row r="9" spans="1:18" s="66" customFormat="1" ht="15" customHeight="1" thickBot="1">
      <c r="A9" s="170">
        <v>1</v>
      </c>
      <c r="B9" s="170">
        <v>2</v>
      </c>
      <c r="C9" s="162">
        <v>3</v>
      </c>
      <c r="D9" s="70">
        <v>4</v>
      </c>
      <c r="E9" s="69">
        <v>5</v>
      </c>
      <c r="F9" s="68">
        <v>6</v>
      </c>
      <c r="G9" s="166">
        <v>7</v>
      </c>
      <c r="H9" s="67">
        <v>8</v>
      </c>
      <c r="I9" s="162">
        <v>9</v>
      </c>
      <c r="J9" s="159">
        <v>10</v>
      </c>
      <c r="K9" s="159">
        <v>11</v>
      </c>
      <c r="L9" s="159">
        <v>12</v>
      </c>
      <c r="M9" s="159">
        <v>13</v>
      </c>
      <c r="N9" s="159">
        <v>14</v>
      </c>
      <c r="O9" s="159">
        <v>15</v>
      </c>
      <c r="P9" s="159">
        <v>16</v>
      </c>
      <c r="Q9" s="167">
        <v>17</v>
      </c>
      <c r="R9" s="157">
        <v>18</v>
      </c>
    </row>
    <row r="10" spans="1:18" s="52" customFormat="1" ht="43.5" customHeight="1" thickBot="1">
      <c r="A10" s="171"/>
      <c r="B10" s="171"/>
      <c r="C10" s="163"/>
      <c r="D10" s="65" t="s">
        <v>40</v>
      </c>
      <c r="E10" s="64" t="s">
        <v>39</v>
      </c>
      <c r="F10" s="63" t="s">
        <v>38</v>
      </c>
      <c r="G10" s="166"/>
      <c r="H10" s="62" t="s">
        <v>37</v>
      </c>
      <c r="I10" s="163"/>
      <c r="J10" s="161"/>
      <c r="K10" s="161"/>
      <c r="L10" s="160"/>
      <c r="M10" s="160"/>
      <c r="N10" s="160"/>
      <c r="O10" s="160"/>
      <c r="P10" s="160"/>
      <c r="Q10" s="168"/>
      <c r="R10" s="158"/>
    </row>
    <row r="11" spans="1:18" s="52" customFormat="1" ht="24.9" customHeight="1">
      <c r="A11" s="25">
        <v>1</v>
      </c>
      <c r="B11" s="59" t="s">
        <v>36</v>
      </c>
      <c r="C11" s="54">
        <v>4</v>
      </c>
      <c r="D11" s="58"/>
      <c r="E11" s="57"/>
      <c r="F11" s="56">
        <f t="shared" ref="F11:F16" si="0">G11+H11</f>
        <v>100</v>
      </c>
      <c r="G11" s="61">
        <v>40</v>
      </c>
      <c r="H11" s="55">
        <v>60</v>
      </c>
      <c r="I11" s="54">
        <v>15</v>
      </c>
      <c r="J11" s="53"/>
      <c r="K11" s="53"/>
      <c r="L11" s="53">
        <v>18</v>
      </c>
      <c r="M11" s="53"/>
      <c r="N11" s="53"/>
      <c r="O11" s="53">
        <v>27</v>
      </c>
      <c r="P11" s="53"/>
      <c r="Q11" s="25" t="s">
        <v>126</v>
      </c>
      <c r="R11" s="74" t="s">
        <v>3</v>
      </c>
    </row>
    <row r="12" spans="1:18" s="52" customFormat="1" ht="24.9" customHeight="1">
      <c r="A12" s="25">
        <v>2</v>
      </c>
      <c r="B12" s="59" t="s">
        <v>35</v>
      </c>
      <c r="C12" s="54">
        <v>4</v>
      </c>
      <c r="D12" s="58"/>
      <c r="E12" s="57"/>
      <c r="F12" s="56">
        <f t="shared" si="0"/>
        <v>100</v>
      </c>
      <c r="G12" s="55">
        <v>50</v>
      </c>
      <c r="H12" s="55">
        <v>50</v>
      </c>
      <c r="I12" s="54">
        <v>20</v>
      </c>
      <c r="J12" s="53"/>
      <c r="K12" s="53"/>
      <c r="L12" s="53">
        <v>10</v>
      </c>
      <c r="M12" s="53"/>
      <c r="N12" s="53">
        <v>10</v>
      </c>
      <c r="O12" s="53">
        <v>20</v>
      </c>
      <c r="P12" s="53"/>
      <c r="Q12" s="81" t="s">
        <v>30</v>
      </c>
      <c r="R12" s="74" t="s">
        <v>3</v>
      </c>
    </row>
    <row r="13" spans="1:18" s="52" customFormat="1" ht="24.9" customHeight="1">
      <c r="A13" s="25">
        <v>3</v>
      </c>
      <c r="B13" s="59" t="s">
        <v>34</v>
      </c>
      <c r="C13" s="54">
        <v>4</v>
      </c>
      <c r="D13" s="58"/>
      <c r="E13" s="57"/>
      <c r="F13" s="56">
        <f t="shared" si="0"/>
        <v>100</v>
      </c>
      <c r="G13" s="55">
        <v>50</v>
      </c>
      <c r="H13" s="55">
        <v>50</v>
      </c>
      <c r="I13" s="54">
        <v>20</v>
      </c>
      <c r="J13" s="53"/>
      <c r="K13" s="53"/>
      <c r="L13" s="53">
        <v>0</v>
      </c>
      <c r="M13" s="53"/>
      <c r="N13" s="53"/>
      <c r="O13" s="53">
        <v>30</v>
      </c>
      <c r="P13" s="53"/>
      <c r="Q13" s="81" t="s">
        <v>30</v>
      </c>
      <c r="R13" s="74" t="s">
        <v>3</v>
      </c>
    </row>
    <row r="14" spans="1:18" s="52" customFormat="1" ht="24.9" customHeight="1">
      <c r="A14" s="25">
        <v>4</v>
      </c>
      <c r="B14" s="60" t="s">
        <v>33</v>
      </c>
      <c r="C14" s="54">
        <v>1</v>
      </c>
      <c r="D14" s="58"/>
      <c r="E14" s="57"/>
      <c r="F14" s="56">
        <f t="shared" si="0"/>
        <v>30</v>
      </c>
      <c r="G14" s="55">
        <v>15</v>
      </c>
      <c r="H14" s="55">
        <v>15</v>
      </c>
      <c r="I14" s="54">
        <v>5</v>
      </c>
      <c r="J14" s="53"/>
      <c r="K14" s="53"/>
      <c r="L14" s="53">
        <v>10</v>
      </c>
      <c r="M14" s="53"/>
      <c r="N14" s="53"/>
      <c r="O14" s="53">
        <v>0</v>
      </c>
      <c r="P14" s="53"/>
      <c r="Q14" s="81"/>
      <c r="R14" s="74" t="s">
        <v>1</v>
      </c>
    </row>
    <row r="15" spans="1:18" s="52" customFormat="1" ht="24.9" customHeight="1">
      <c r="A15" s="25">
        <v>5</v>
      </c>
      <c r="B15" s="59" t="s">
        <v>32</v>
      </c>
      <c r="C15" s="54">
        <v>4</v>
      </c>
      <c r="D15" s="58"/>
      <c r="E15" s="57"/>
      <c r="F15" s="56">
        <f t="shared" si="0"/>
        <v>110</v>
      </c>
      <c r="G15" s="55">
        <v>50</v>
      </c>
      <c r="H15" s="55">
        <v>60</v>
      </c>
      <c r="I15" s="54">
        <v>20</v>
      </c>
      <c r="J15" s="53"/>
      <c r="K15" s="53"/>
      <c r="L15" s="53">
        <v>20</v>
      </c>
      <c r="M15" s="53"/>
      <c r="N15" s="53"/>
      <c r="O15" s="53">
        <v>20</v>
      </c>
      <c r="P15" s="53"/>
      <c r="Q15" s="81" t="s">
        <v>13</v>
      </c>
      <c r="R15" s="74" t="s">
        <v>3</v>
      </c>
    </row>
    <row r="16" spans="1:18" s="52" customFormat="1" ht="24.9" customHeight="1" thickBot="1">
      <c r="A16" s="25">
        <v>6</v>
      </c>
      <c r="B16" s="59" t="s">
        <v>31</v>
      </c>
      <c r="C16" s="54">
        <v>2</v>
      </c>
      <c r="D16" s="58"/>
      <c r="E16" s="57"/>
      <c r="F16" s="56">
        <f t="shared" si="0"/>
        <v>55</v>
      </c>
      <c r="G16" s="55">
        <v>25</v>
      </c>
      <c r="H16" s="55">
        <v>30</v>
      </c>
      <c r="I16" s="54">
        <v>6</v>
      </c>
      <c r="J16" s="53"/>
      <c r="K16" s="53"/>
      <c r="L16" s="53">
        <v>5</v>
      </c>
      <c r="M16" s="53"/>
      <c r="N16" s="53"/>
      <c r="O16" s="53">
        <v>19</v>
      </c>
      <c r="P16" s="53"/>
      <c r="Q16" s="81" t="s">
        <v>30</v>
      </c>
      <c r="R16" s="74" t="s">
        <v>1</v>
      </c>
    </row>
    <row r="17" spans="1:34" s="51" customFormat="1" ht="24.9" customHeight="1" thickBot="1">
      <c r="A17" s="164" t="s">
        <v>29</v>
      </c>
      <c r="B17" s="165" t="s">
        <v>28</v>
      </c>
      <c r="C17" s="36">
        <f>SUM(C11:C16)</f>
        <v>19</v>
      </c>
      <c r="D17" s="32"/>
      <c r="E17" s="35"/>
      <c r="F17" s="34">
        <f t="shared" ref="F17:P17" si="1">SUM(F11:F16)</f>
        <v>495</v>
      </c>
      <c r="G17" s="33">
        <f t="shared" si="1"/>
        <v>230</v>
      </c>
      <c r="H17" s="33">
        <f t="shared" si="1"/>
        <v>265</v>
      </c>
      <c r="I17" s="32">
        <f t="shared" si="1"/>
        <v>86</v>
      </c>
      <c r="J17" s="31">
        <f t="shared" si="1"/>
        <v>0</v>
      </c>
      <c r="K17" s="31">
        <f t="shared" si="1"/>
        <v>0</v>
      </c>
      <c r="L17" s="31">
        <f t="shared" si="1"/>
        <v>63</v>
      </c>
      <c r="M17" s="31">
        <f t="shared" si="1"/>
        <v>0</v>
      </c>
      <c r="N17" s="31">
        <f t="shared" si="1"/>
        <v>10</v>
      </c>
      <c r="O17" s="31">
        <f t="shared" si="1"/>
        <v>116</v>
      </c>
      <c r="P17" s="31">
        <f t="shared" si="1"/>
        <v>0</v>
      </c>
      <c r="Q17" s="35"/>
      <c r="R17" s="75"/>
    </row>
    <row r="18" spans="1:34" s="50" customFormat="1" ht="24.9" customHeight="1">
      <c r="A18" s="25">
        <v>9</v>
      </c>
      <c r="B18" s="24" t="s">
        <v>27</v>
      </c>
      <c r="C18" s="19">
        <v>1</v>
      </c>
      <c r="D18" s="23"/>
      <c r="E18" s="22"/>
      <c r="F18" s="21">
        <f>G18+H18</f>
        <v>30</v>
      </c>
      <c r="G18" s="20">
        <v>10</v>
      </c>
      <c r="H18" s="20">
        <v>20</v>
      </c>
      <c r="I18" s="19">
        <v>4</v>
      </c>
      <c r="J18" s="18"/>
      <c r="K18" s="18">
        <v>4</v>
      </c>
      <c r="L18" s="18">
        <v>4</v>
      </c>
      <c r="M18" s="18"/>
      <c r="N18" s="18"/>
      <c r="O18" s="18">
        <v>12</v>
      </c>
      <c r="P18" s="18"/>
      <c r="Q18" s="82" t="s">
        <v>13</v>
      </c>
      <c r="R18" s="76" t="s">
        <v>1</v>
      </c>
    </row>
    <row r="19" spans="1:34" s="2" customFormat="1" ht="24.9" customHeight="1">
      <c r="A19" s="25">
        <v>10</v>
      </c>
      <c r="B19" s="24" t="s">
        <v>26</v>
      </c>
      <c r="C19" s="19">
        <v>1</v>
      </c>
      <c r="D19" s="23"/>
      <c r="E19" s="22"/>
      <c r="F19" s="21">
        <f>G19+H19</f>
        <v>30</v>
      </c>
      <c r="G19" s="20">
        <v>10</v>
      </c>
      <c r="H19" s="20">
        <v>20</v>
      </c>
      <c r="I19" s="19">
        <v>4</v>
      </c>
      <c r="J19" s="18"/>
      <c r="K19" s="18">
        <v>4</v>
      </c>
      <c r="L19" s="18">
        <v>16</v>
      </c>
      <c r="M19" s="18"/>
      <c r="N19" s="18">
        <v>16</v>
      </c>
      <c r="O19" s="18">
        <v>0</v>
      </c>
      <c r="P19" s="18"/>
      <c r="Q19" s="82"/>
      <c r="R19" s="76" t="s">
        <v>1</v>
      </c>
    </row>
    <row r="20" spans="1:34" s="2" customFormat="1" ht="24.9" customHeight="1">
      <c r="A20" s="25">
        <v>11</v>
      </c>
      <c r="B20" s="24" t="s">
        <v>25</v>
      </c>
      <c r="C20" s="19">
        <v>1</v>
      </c>
      <c r="D20" s="23"/>
      <c r="E20" s="22"/>
      <c r="F20" s="21">
        <f>G20+H20</f>
        <v>25</v>
      </c>
      <c r="G20" s="20">
        <v>10</v>
      </c>
      <c r="H20" s="20">
        <v>15</v>
      </c>
      <c r="I20" s="19">
        <v>4</v>
      </c>
      <c r="J20" s="18"/>
      <c r="K20" s="18"/>
      <c r="L20" s="18">
        <v>5</v>
      </c>
      <c r="M20" s="18"/>
      <c r="N20" s="18"/>
      <c r="O20" s="18">
        <v>6</v>
      </c>
      <c r="P20" s="18"/>
      <c r="Q20" s="82" t="s">
        <v>13</v>
      </c>
      <c r="R20" s="76" t="s">
        <v>1</v>
      </c>
    </row>
    <row r="21" spans="1:34" s="2" customFormat="1" ht="24.9" customHeight="1" thickBot="1">
      <c r="A21" s="25">
        <v>12</v>
      </c>
      <c r="B21" s="24" t="s">
        <v>24</v>
      </c>
      <c r="C21" s="19">
        <v>2</v>
      </c>
      <c r="D21" s="23"/>
      <c r="E21" s="22"/>
      <c r="F21" s="21">
        <f>G21+H21</f>
        <v>50</v>
      </c>
      <c r="G21" s="20">
        <v>25</v>
      </c>
      <c r="H21" s="20">
        <v>25</v>
      </c>
      <c r="I21" s="19">
        <v>15</v>
      </c>
      <c r="J21" s="18"/>
      <c r="K21" s="18"/>
      <c r="L21" s="18">
        <v>10</v>
      </c>
      <c r="M21" s="18"/>
      <c r="N21" s="18"/>
      <c r="O21" s="18">
        <v>0</v>
      </c>
      <c r="P21" s="18"/>
      <c r="Q21" s="82"/>
      <c r="R21" s="76" t="s">
        <v>1</v>
      </c>
    </row>
    <row r="22" spans="1:34" s="2" customFormat="1" ht="24.9" customHeight="1" thickBot="1">
      <c r="A22" s="164" t="s">
        <v>22</v>
      </c>
      <c r="B22" s="169" t="s">
        <v>21</v>
      </c>
      <c r="C22" s="6">
        <f>SUM(C18:C21)</f>
        <v>5</v>
      </c>
      <c r="D22" s="8"/>
      <c r="E22" s="49"/>
      <c r="F22" s="48">
        <f t="shared" ref="F22:P22" si="2">SUM(F18:F21)</f>
        <v>135</v>
      </c>
      <c r="G22" s="7">
        <f t="shared" si="2"/>
        <v>55</v>
      </c>
      <c r="H22" s="7">
        <f t="shared" si="2"/>
        <v>80</v>
      </c>
      <c r="I22" s="8">
        <f t="shared" si="2"/>
        <v>27</v>
      </c>
      <c r="J22" s="5">
        <f t="shared" si="2"/>
        <v>0</v>
      </c>
      <c r="K22" s="5">
        <f t="shared" si="2"/>
        <v>8</v>
      </c>
      <c r="L22" s="5">
        <f t="shared" si="2"/>
        <v>35</v>
      </c>
      <c r="M22" s="5">
        <f t="shared" si="2"/>
        <v>0</v>
      </c>
      <c r="N22" s="5">
        <f t="shared" si="2"/>
        <v>16</v>
      </c>
      <c r="O22" s="5">
        <f t="shared" si="2"/>
        <v>18</v>
      </c>
      <c r="P22" s="5">
        <f t="shared" si="2"/>
        <v>0</v>
      </c>
      <c r="Q22" s="49"/>
      <c r="R22" s="78"/>
    </row>
    <row r="23" spans="1:34" s="37" customFormat="1" ht="24.9" customHeight="1">
      <c r="A23" s="25">
        <v>15</v>
      </c>
      <c r="B23" s="47" t="s">
        <v>20</v>
      </c>
      <c r="C23" s="19">
        <v>3</v>
      </c>
      <c r="D23" s="23"/>
      <c r="E23" s="22"/>
      <c r="F23" s="21">
        <f t="shared" ref="F23:F28" si="3">G23+H23</f>
        <v>75</v>
      </c>
      <c r="G23" s="20">
        <v>25</v>
      </c>
      <c r="H23" s="20">
        <f t="shared" ref="H23:H28" si="4">I23+L23+O23</f>
        <v>50</v>
      </c>
      <c r="I23" s="19">
        <v>10</v>
      </c>
      <c r="J23" s="18"/>
      <c r="K23" s="18"/>
      <c r="L23" s="18">
        <v>10</v>
      </c>
      <c r="M23" s="18"/>
      <c r="N23" s="18"/>
      <c r="O23" s="18">
        <v>30</v>
      </c>
      <c r="P23" s="18"/>
      <c r="Q23" s="82" t="s">
        <v>13</v>
      </c>
      <c r="R23" s="76" t="s">
        <v>1</v>
      </c>
    </row>
    <row r="24" spans="1:34" s="37" customFormat="1" ht="24.9" customHeight="1">
      <c r="A24" s="25">
        <v>16</v>
      </c>
      <c r="B24" s="24" t="s">
        <v>19</v>
      </c>
      <c r="C24" s="19">
        <v>3</v>
      </c>
      <c r="D24" s="23"/>
      <c r="E24" s="22"/>
      <c r="F24" s="21">
        <f t="shared" si="3"/>
        <v>75</v>
      </c>
      <c r="G24" s="20">
        <v>25</v>
      </c>
      <c r="H24" s="20">
        <f t="shared" si="4"/>
        <v>50</v>
      </c>
      <c r="I24" s="19">
        <v>10</v>
      </c>
      <c r="J24" s="18"/>
      <c r="K24" s="18"/>
      <c r="L24" s="18">
        <v>10</v>
      </c>
      <c r="M24" s="18"/>
      <c r="N24" s="18"/>
      <c r="O24" s="18">
        <v>30</v>
      </c>
      <c r="P24" s="18"/>
      <c r="Q24" s="82" t="s">
        <v>13</v>
      </c>
      <c r="R24" s="76" t="s">
        <v>1</v>
      </c>
    </row>
    <row r="25" spans="1:34" s="2" customFormat="1" ht="24.9" customHeight="1">
      <c r="A25" s="25">
        <v>17</v>
      </c>
      <c r="B25" s="24" t="s">
        <v>18</v>
      </c>
      <c r="C25" s="19">
        <v>3</v>
      </c>
      <c r="D25" s="23"/>
      <c r="E25" s="22"/>
      <c r="F25" s="21">
        <f t="shared" si="3"/>
        <v>80</v>
      </c>
      <c r="G25" s="20">
        <v>40</v>
      </c>
      <c r="H25" s="20">
        <f t="shared" si="4"/>
        <v>40</v>
      </c>
      <c r="I25" s="19">
        <v>10</v>
      </c>
      <c r="J25" s="18"/>
      <c r="K25" s="18"/>
      <c r="L25" s="18">
        <v>10</v>
      </c>
      <c r="M25" s="18"/>
      <c r="N25" s="18"/>
      <c r="O25" s="18">
        <v>20</v>
      </c>
      <c r="P25" s="18"/>
      <c r="Q25" s="82" t="s">
        <v>13</v>
      </c>
      <c r="R25" s="76" t="s">
        <v>1</v>
      </c>
    </row>
    <row r="26" spans="1:34" s="2" customFormat="1" ht="24.9" customHeight="1">
      <c r="A26" s="25"/>
      <c r="B26" s="24" t="s">
        <v>17</v>
      </c>
      <c r="C26" s="19">
        <v>3</v>
      </c>
      <c r="D26" s="23"/>
      <c r="E26" s="22"/>
      <c r="F26" s="21">
        <f t="shared" si="3"/>
        <v>75</v>
      </c>
      <c r="G26" s="20">
        <v>30</v>
      </c>
      <c r="H26" s="20">
        <f t="shared" si="4"/>
        <v>45</v>
      </c>
      <c r="I26" s="19">
        <v>15</v>
      </c>
      <c r="J26" s="18"/>
      <c r="K26" s="18">
        <v>15</v>
      </c>
      <c r="L26" s="18">
        <v>30</v>
      </c>
      <c r="M26" s="18"/>
      <c r="N26" s="18">
        <v>30</v>
      </c>
      <c r="O26" s="18"/>
      <c r="P26" s="18"/>
      <c r="Q26" s="82"/>
      <c r="R26" s="76" t="s">
        <v>3</v>
      </c>
    </row>
    <row r="27" spans="1:34" s="2" customFormat="1" ht="24.9" customHeight="1">
      <c r="A27" s="25">
        <v>18</v>
      </c>
      <c r="B27" s="24" t="s">
        <v>16</v>
      </c>
      <c r="C27" s="19">
        <v>2</v>
      </c>
      <c r="D27" s="23"/>
      <c r="E27" s="22"/>
      <c r="F27" s="21">
        <f t="shared" si="3"/>
        <v>50</v>
      </c>
      <c r="G27" s="20">
        <v>20</v>
      </c>
      <c r="H27" s="20">
        <f t="shared" si="4"/>
        <v>30</v>
      </c>
      <c r="I27" s="19">
        <v>10</v>
      </c>
      <c r="J27" s="18"/>
      <c r="K27" s="18"/>
      <c r="L27" s="18">
        <v>10</v>
      </c>
      <c r="M27" s="18"/>
      <c r="N27" s="18"/>
      <c r="O27" s="18">
        <v>10</v>
      </c>
      <c r="P27" s="18"/>
      <c r="Q27" s="82" t="s">
        <v>13</v>
      </c>
      <c r="R27" s="76" t="s">
        <v>1</v>
      </c>
    </row>
    <row r="28" spans="1:34" s="2" customFormat="1" ht="24.9" customHeight="1">
      <c r="A28" s="25">
        <v>19</v>
      </c>
      <c r="B28" s="24" t="s">
        <v>15</v>
      </c>
      <c r="C28" s="19">
        <v>2</v>
      </c>
      <c r="D28" s="23"/>
      <c r="E28" s="22"/>
      <c r="F28" s="21">
        <f t="shared" si="3"/>
        <v>60</v>
      </c>
      <c r="G28" s="20">
        <v>30</v>
      </c>
      <c r="H28" s="20">
        <f t="shared" si="4"/>
        <v>30</v>
      </c>
      <c r="I28" s="19">
        <v>6</v>
      </c>
      <c r="J28" s="18"/>
      <c r="K28" s="18"/>
      <c r="L28" s="18">
        <v>6</v>
      </c>
      <c r="M28" s="18"/>
      <c r="N28" s="18"/>
      <c r="O28" s="18">
        <v>18</v>
      </c>
      <c r="P28" s="18"/>
      <c r="Q28" s="82" t="s">
        <v>11</v>
      </c>
      <c r="R28" s="76" t="s">
        <v>1</v>
      </c>
    </row>
    <row r="29" spans="1:34" s="2" customFormat="1" ht="24.9" customHeight="1">
      <c r="A29" s="25"/>
      <c r="B29" s="24" t="s">
        <v>14</v>
      </c>
      <c r="C29" s="19">
        <v>3</v>
      </c>
      <c r="D29" s="23"/>
      <c r="E29" s="22"/>
      <c r="F29" s="21">
        <v>90</v>
      </c>
      <c r="G29" s="20">
        <v>45</v>
      </c>
      <c r="H29" s="20">
        <v>45</v>
      </c>
      <c r="I29" s="19">
        <v>15</v>
      </c>
      <c r="J29" s="18"/>
      <c r="K29" s="18"/>
      <c r="L29" s="18"/>
      <c r="M29" s="18"/>
      <c r="N29" s="18"/>
      <c r="O29" s="18">
        <v>30</v>
      </c>
      <c r="P29" s="18"/>
      <c r="Q29" s="82" t="s">
        <v>13</v>
      </c>
      <c r="R29" s="76" t="s">
        <v>1</v>
      </c>
    </row>
    <row r="30" spans="1:34" s="2" customFormat="1" ht="24.9" customHeight="1">
      <c r="A30" s="25">
        <v>20</v>
      </c>
      <c r="B30" s="24" t="s">
        <v>12</v>
      </c>
      <c r="C30" s="19">
        <v>1</v>
      </c>
      <c r="D30" s="23"/>
      <c r="E30" s="22"/>
      <c r="F30" s="21">
        <f>G30+H30</f>
        <v>40</v>
      </c>
      <c r="G30" s="20">
        <v>10</v>
      </c>
      <c r="H30" s="20">
        <f>I30+L30+O30</f>
        <v>30</v>
      </c>
      <c r="I30" s="19">
        <v>10</v>
      </c>
      <c r="J30" s="18"/>
      <c r="K30" s="18"/>
      <c r="L30" s="18">
        <v>5</v>
      </c>
      <c r="M30" s="18"/>
      <c r="N30" s="18"/>
      <c r="O30" s="18">
        <v>15</v>
      </c>
      <c r="P30" s="18"/>
      <c r="Q30" s="82" t="s">
        <v>11</v>
      </c>
      <c r="R30" s="76"/>
    </row>
    <row r="31" spans="1:34" s="37" customFormat="1" ht="24.9" customHeight="1" thickBot="1">
      <c r="A31" s="46">
        <v>21</v>
      </c>
      <c r="B31" s="45" t="s">
        <v>10</v>
      </c>
      <c r="C31" s="39">
        <v>1</v>
      </c>
      <c r="D31" s="44"/>
      <c r="E31" s="43"/>
      <c r="F31" s="42">
        <f>G31+H31</f>
        <v>30</v>
      </c>
      <c r="G31" s="41">
        <v>15</v>
      </c>
      <c r="H31" s="20">
        <f>I31+L31+O31</f>
        <v>15</v>
      </c>
      <c r="I31" s="39">
        <v>15</v>
      </c>
      <c r="J31" s="40"/>
      <c r="K31" s="40"/>
      <c r="L31" s="40">
        <v>0</v>
      </c>
      <c r="M31" s="40"/>
      <c r="N31" s="40"/>
      <c r="O31" s="40">
        <v>0</v>
      </c>
      <c r="P31" s="40"/>
      <c r="Q31" s="84"/>
      <c r="R31" s="79" t="s">
        <v>1</v>
      </c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</row>
    <row r="32" spans="1:34" s="2" customFormat="1" ht="29.1" customHeight="1" thickBot="1">
      <c r="A32" s="164" t="s">
        <v>9</v>
      </c>
      <c r="B32" s="165" t="s">
        <v>8</v>
      </c>
      <c r="C32" s="36">
        <f>SUM(C23:C31)</f>
        <v>21</v>
      </c>
      <c r="D32" s="32"/>
      <c r="E32" s="35"/>
      <c r="F32" s="34">
        <f t="shared" ref="F32:P32" si="5">SUM(F23:F31)</f>
        <v>575</v>
      </c>
      <c r="G32" s="33">
        <f t="shared" si="5"/>
        <v>240</v>
      </c>
      <c r="H32" s="33">
        <f t="shared" si="5"/>
        <v>335</v>
      </c>
      <c r="I32" s="32">
        <f t="shared" si="5"/>
        <v>101</v>
      </c>
      <c r="J32" s="31">
        <f t="shared" si="5"/>
        <v>0</v>
      </c>
      <c r="K32" s="31">
        <f t="shared" si="5"/>
        <v>15</v>
      </c>
      <c r="L32" s="31">
        <f t="shared" si="5"/>
        <v>81</v>
      </c>
      <c r="M32" s="31">
        <f t="shared" si="5"/>
        <v>0</v>
      </c>
      <c r="N32" s="31">
        <f t="shared" si="5"/>
        <v>30</v>
      </c>
      <c r="O32" s="31">
        <f t="shared" si="5"/>
        <v>153</v>
      </c>
      <c r="P32" s="31">
        <f t="shared" si="5"/>
        <v>0</v>
      </c>
      <c r="Q32" s="35"/>
      <c r="R32" s="75"/>
    </row>
    <row r="33" spans="1:18" s="2" customFormat="1" ht="29.1" customHeight="1">
      <c r="A33" s="25">
        <v>23</v>
      </c>
      <c r="B33" s="24" t="s">
        <v>7</v>
      </c>
      <c r="C33" s="17">
        <v>2</v>
      </c>
      <c r="D33" s="23"/>
      <c r="E33" s="22"/>
      <c r="F33" s="28">
        <f>G33+H33</f>
        <v>55</v>
      </c>
      <c r="G33" s="27">
        <v>20</v>
      </c>
      <c r="H33" s="27">
        <v>35</v>
      </c>
      <c r="I33" s="17">
        <v>20</v>
      </c>
      <c r="J33" s="26"/>
      <c r="K33" s="26"/>
      <c r="L33" s="26">
        <v>15</v>
      </c>
      <c r="M33" s="26"/>
      <c r="N33" s="26"/>
      <c r="O33" s="26"/>
      <c r="P33" s="26"/>
      <c r="Q33" s="82"/>
      <c r="R33" s="76" t="s">
        <v>1</v>
      </c>
    </row>
    <row r="34" spans="1:18" s="2" customFormat="1" ht="24.9" customHeight="1">
      <c r="A34" s="25">
        <v>24</v>
      </c>
      <c r="B34" s="24" t="s">
        <v>6</v>
      </c>
      <c r="C34" s="17">
        <v>2</v>
      </c>
      <c r="D34" s="23"/>
      <c r="E34" s="22"/>
      <c r="F34" s="28">
        <f>G34+H34</f>
        <v>60</v>
      </c>
      <c r="G34" s="27">
        <v>20</v>
      </c>
      <c r="H34" s="27">
        <v>40</v>
      </c>
      <c r="I34" s="17">
        <v>20</v>
      </c>
      <c r="J34" s="26"/>
      <c r="K34" s="26">
        <v>20</v>
      </c>
      <c r="L34" s="26">
        <v>20</v>
      </c>
      <c r="M34" s="26"/>
      <c r="N34" s="26">
        <v>20</v>
      </c>
      <c r="O34" s="26"/>
      <c r="P34" s="26"/>
      <c r="Q34" s="82"/>
      <c r="R34" s="76" t="s">
        <v>1</v>
      </c>
    </row>
    <row r="35" spans="1:18" s="2" customFormat="1" ht="24.9" customHeight="1">
      <c r="A35" s="25">
        <v>25</v>
      </c>
      <c r="B35" s="24" t="s">
        <v>5</v>
      </c>
      <c r="C35" s="19">
        <v>2</v>
      </c>
      <c r="D35" s="23"/>
      <c r="E35" s="22"/>
      <c r="F35" s="21">
        <f>G35+H35</f>
        <v>60</v>
      </c>
      <c r="G35" s="20">
        <v>30</v>
      </c>
      <c r="H35" s="20">
        <v>30</v>
      </c>
      <c r="I35" s="19"/>
      <c r="J35" s="18"/>
      <c r="K35" s="18"/>
      <c r="L35" s="18"/>
      <c r="M35" s="18"/>
      <c r="N35" s="18"/>
      <c r="O35" s="18"/>
      <c r="P35" s="18"/>
      <c r="Q35" s="82"/>
      <c r="R35" s="76" t="s">
        <v>1</v>
      </c>
    </row>
    <row r="36" spans="1:18" s="2" customFormat="1" ht="24.9" customHeight="1">
      <c r="A36" s="25">
        <v>26</v>
      </c>
      <c r="B36" s="24" t="s">
        <v>4</v>
      </c>
      <c r="C36" s="19">
        <v>3</v>
      </c>
      <c r="D36" s="23"/>
      <c r="E36" s="22"/>
      <c r="F36" s="21">
        <f>G36+H36</f>
        <v>90</v>
      </c>
      <c r="G36" s="20">
        <v>30</v>
      </c>
      <c r="H36" s="20">
        <v>60</v>
      </c>
      <c r="I36" s="19"/>
      <c r="J36" s="18"/>
      <c r="K36" s="18"/>
      <c r="L36" s="18"/>
      <c r="M36" s="18"/>
      <c r="N36" s="18"/>
      <c r="O36" s="18"/>
      <c r="P36" s="18"/>
      <c r="Q36" s="82"/>
      <c r="R36" s="76" t="s">
        <v>3</v>
      </c>
    </row>
    <row r="37" spans="1:18" s="2" customFormat="1" ht="24.9" customHeight="1" thickBot="1">
      <c r="A37" s="16">
        <v>27</v>
      </c>
      <c r="B37" s="15" t="s">
        <v>2</v>
      </c>
      <c r="C37" s="10">
        <v>4</v>
      </c>
      <c r="D37" s="14"/>
      <c r="E37" s="13"/>
      <c r="F37" s="12">
        <f>G37+H37</f>
        <v>120</v>
      </c>
      <c r="G37" s="11">
        <v>0</v>
      </c>
      <c r="H37" s="11">
        <v>120</v>
      </c>
      <c r="I37" s="10"/>
      <c r="J37" s="9"/>
      <c r="K37" s="9"/>
      <c r="L37" s="9"/>
      <c r="M37" s="9"/>
      <c r="N37" s="9"/>
      <c r="O37" s="9"/>
      <c r="P37" s="9"/>
      <c r="Q37" s="83"/>
      <c r="R37" s="77" t="s">
        <v>1</v>
      </c>
    </row>
    <row r="38" spans="1:18" s="2" customFormat="1" ht="24.9" customHeight="1" thickBot="1">
      <c r="A38" s="164" t="s">
        <v>0</v>
      </c>
      <c r="B38" s="165"/>
      <c r="C38" s="6">
        <f>SUM(C33:C37)+C17+C22+C32</f>
        <v>58</v>
      </c>
      <c r="D38" s="8"/>
      <c r="E38" s="4"/>
      <c r="F38" s="7">
        <f t="shared" ref="F38:P38" si="6">SUM(F33:F37)+F17+F22+F32</f>
        <v>1590</v>
      </c>
      <c r="G38" s="7">
        <f t="shared" si="6"/>
        <v>625</v>
      </c>
      <c r="H38" s="7">
        <f t="shared" si="6"/>
        <v>965</v>
      </c>
      <c r="I38" s="6">
        <f t="shared" si="6"/>
        <v>254</v>
      </c>
      <c r="J38" s="5">
        <f t="shared" si="6"/>
        <v>0</v>
      </c>
      <c r="K38" s="5">
        <f t="shared" si="6"/>
        <v>43</v>
      </c>
      <c r="L38" s="5">
        <f t="shared" si="6"/>
        <v>214</v>
      </c>
      <c r="M38" s="5">
        <f t="shared" si="6"/>
        <v>0</v>
      </c>
      <c r="N38" s="5">
        <f t="shared" si="6"/>
        <v>76</v>
      </c>
      <c r="O38" s="5">
        <f t="shared" si="6"/>
        <v>287</v>
      </c>
      <c r="P38" s="5">
        <f t="shared" si="6"/>
        <v>0</v>
      </c>
      <c r="Q38" s="49"/>
      <c r="R38" s="80"/>
    </row>
    <row r="39" spans="1:18" s="2" customForma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8" s="2" customForma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8" s="2" customForma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41">
    <mergeCell ref="A1:R1"/>
    <mergeCell ref="F4:K4"/>
    <mergeCell ref="A5:E5"/>
    <mergeCell ref="A4:E4"/>
    <mergeCell ref="A3:R3"/>
    <mergeCell ref="A2:R2"/>
    <mergeCell ref="L5:R5"/>
    <mergeCell ref="L4:R4"/>
    <mergeCell ref="F5:K5"/>
    <mergeCell ref="A6:A8"/>
    <mergeCell ref="B6:B8"/>
    <mergeCell ref="F6:F8"/>
    <mergeCell ref="G6:G8"/>
    <mergeCell ref="R6:R8"/>
    <mergeCell ref="L7:N7"/>
    <mergeCell ref="C7:C8"/>
    <mergeCell ref="I7:K7"/>
    <mergeCell ref="O7:Q7"/>
    <mergeCell ref="H7:H8"/>
    <mergeCell ref="H6:Q6"/>
    <mergeCell ref="C6:E6"/>
    <mergeCell ref="E7:E8"/>
    <mergeCell ref="D7:D8"/>
    <mergeCell ref="A38:B38"/>
    <mergeCell ref="K9:K10"/>
    <mergeCell ref="L9:L10"/>
    <mergeCell ref="N9:N10"/>
    <mergeCell ref="A17:B17"/>
    <mergeCell ref="A22:B22"/>
    <mergeCell ref="A9:A10"/>
    <mergeCell ref="B9:B10"/>
    <mergeCell ref="R9:R10"/>
    <mergeCell ref="M9:M10"/>
    <mergeCell ref="J9:J10"/>
    <mergeCell ref="C9:C10"/>
    <mergeCell ref="A32:B32"/>
    <mergeCell ref="O9:O10"/>
    <mergeCell ref="P9:P10"/>
    <mergeCell ref="G9:G10"/>
    <mergeCell ref="I9:I10"/>
    <mergeCell ref="Q9:Q10"/>
  </mergeCells>
  <pageMargins left="0.23622047244094491" right="0.23622047244094491" top="0.74803149606299213" bottom="0.74803149606299213" header="0.31496062992125984" footer="0.31496062992125984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3"/>
  <sheetViews>
    <sheetView topLeftCell="A7" zoomScale="90" zoomScaleNormal="90" workbookViewId="0">
      <selection activeCell="T29" sqref="T29"/>
    </sheetView>
  </sheetViews>
  <sheetFormatPr defaultColWidth="9.109375" defaultRowHeight="14.4"/>
  <cols>
    <col min="1" max="1" width="4.44140625" customWidth="1"/>
    <col min="2" max="2" width="36.109375" customWidth="1"/>
    <col min="3" max="16" width="10.6640625" style="1" customWidth="1"/>
    <col min="17" max="18" width="10.6640625" customWidth="1"/>
  </cols>
  <sheetData>
    <row r="1" spans="1:34" ht="30" customHeight="1" thickTop="1" thickBot="1">
      <c r="A1" s="204" t="s">
        <v>96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37"/>
    </row>
    <row r="2" spans="1:34" ht="30.75" customHeight="1">
      <c r="A2" s="217" t="s">
        <v>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39"/>
    </row>
    <row r="3" spans="1:34" ht="30" customHeight="1" thickBot="1">
      <c r="A3" s="214" t="s">
        <v>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38"/>
    </row>
    <row r="4" spans="1:34" ht="30.75" customHeight="1">
      <c r="A4" s="213" t="s">
        <v>95</v>
      </c>
      <c r="B4" s="208"/>
      <c r="C4" s="208"/>
      <c r="D4" s="208"/>
      <c r="E4" s="209"/>
      <c r="F4" s="207" t="s">
        <v>94</v>
      </c>
      <c r="G4" s="208"/>
      <c r="H4" s="208"/>
      <c r="I4" s="208"/>
      <c r="J4" s="208"/>
      <c r="K4" s="209"/>
      <c r="L4" s="207" t="s">
        <v>64</v>
      </c>
      <c r="M4" s="208"/>
      <c r="N4" s="208"/>
      <c r="O4" s="208"/>
      <c r="P4" s="208"/>
      <c r="Q4" s="208"/>
      <c r="R4" s="241"/>
    </row>
    <row r="5" spans="1:34" ht="30" customHeight="1" thickBot="1">
      <c r="A5" s="210" t="s">
        <v>63</v>
      </c>
      <c r="B5" s="211"/>
      <c r="C5" s="211"/>
      <c r="D5" s="211"/>
      <c r="E5" s="212"/>
      <c r="F5" s="220" t="s">
        <v>62</v>
      </c>
      <c r="G5" s="211"/>
      <c r="H5" s="211"/>
      <c r="I5" s="211"/>
      <c r="J5" s="211"/>
      <c r="K5" s="212"/>
      <c r="L5" s="220" t="s">
        <v>61</v>
      </c>
      <c r="M5" s="211"/>
      <c r="N5" s="211"/>
      <c r="O5" s="211"/>
      <c r="P5" s="211"/>
      <c r="Q5" s="211"/>
      <c r="R5" s="240"/>
    </row>
    <row r="6" spans="1:34" ht="15.75" customHeight="1">
      <c r="A6" s="172" t="s">
        <v>60</v>
      </c>
      <c r="B6" s="175" t="s">
        <v>59</v>
      </c>
      <c r="C6" s="197" t="s">
        <v>54</v>
      </c>
      <c r="D6" s="198"/>
      <c r="E6" s="199"/>
      <c r="F6" s="178" t="s">
        <v>58</v>
      </c>
      <c r="G6" s="178" t="s">
        <v>57</v>
      </c>
      <c r="H6" s="194" t="s">
        <v>56</v>
      </c>
      <c r="I6" s="195"/>
      <c r="J6" s="195"/>
      <c r="K6" s="195"/>
      <c r="L6" s="195"/>
      <c r="M6" s="195"/>
      <c r="N6" s="195"/>
      <c r="O6" s="195"/>
      <c r="P6" s="195"/>
      <c r="Q6" s="196"/>
      <c r="R6" s="181" t="s">
        <v>55</v>
      </c>
    </row>
    <row r="7" spans="1:34" ht="36" customHeight="1">
      <c r="A7" s="173"/>
      <c r="B7" s="176"/>
      <c r="C7" s="187" t="s">
        <v>54</v>
      </c>
      <c r="D7" s="202" t="s">
        <v>53</v>
      </c>
      <c r="E7" s="200" t="s">
        <v>52</v>
      </c>
      <c r="F7" s="179"/>
      <c r="G7" s="179"/>
      <c r="H7" s="192" t="s">
        <v>51</v>
      </c>
      <c r="I7" s="189" t="s">
        <v>50</v>
      </c>
      <c r="J7" s="189"/>
      <c r="K7" s="189"/>
      <c r="L7" s="184" t="s">
        <v>49</v>
      </c>
      <c r="M7" s="185"/>
      <c r="N7" s="186"/>
      <c r="O7" s="190" t="s">
        <v>48</v>
      </c>
      <c r="P7" s="190"/>
      <c r="Q7" s="191"/>
      <c r="R7" s="182"/>
    </row>
    <row r="8" spans="1:34" s="52" customFormat="1" ht="42" customHeight="1" thickBot="1">
      <c r="A8" s="174"/>
      <c r="B8" s="177"/>
      <c r="C8" s="188"/>
      <c r="D8" s="203"/>
      <c r="E8" s="201"/>
      <c r="F8" s="180"/>
      <c r="G8" s="180"/>
      <c r="H8" s="193"/>
      <c r="I8" s="73" t="s">
        <v>47</v>
      </c>
      <c r="J8" s="73" t="s">
        <v>45</v>
      </c>
      <c r="K8" s="72" t="s">
        <v>44</v>
      </c>
      <c r="L8" s="73" t="s">
        <v>46</v>
      </c>
      <c r="M8" s="73" t="s">
        <v>45</v>
      </c>
      <c r="N8" s="73" t="s">
        <v>44</v>
      </c>
      <c r="O8" s="73" t="s">
        <v>43</v>
      </c>
      <c r="P8" s="72" t="s">
        <v>42</v>
      </c>
      <c r="Q8" s="71" t="s">
        <v>41</v>
      </c>
      <c r="R8" s="183"/>
    </row>
    <row r="9" spans="1:34" s="66" customFormat="1" ht="15" customHeight="1">
      <c r="A9" s="221">
        <v>1</v>
      </c>
      <c r="B9" s="227">
        <v>2</v>
      </c>
      <c r="C9" s="229">
        <v>3</v>
      </c>
      <c r="D9" s="142">
        <v>4</v>
      </c>
      <c r="E9" s="141">
        <v>5</v>
      </c>
      <c r="F9" s="140">
        <v>6</v>
      </c>
      <c r="G9" s="225">
        <v>7</v>
      </c>
      <c r="H9" s="139">
        <v>8</v>
      </c>
      <c r="I9" s="161">
        <v>9</v>
      </c>
      <c r="J9" s="160">
        <v>10</v>
      </c>
      <c r="K9" s="161">
        <v>11</v>
      </c>
      <c r="L9" s="161">
        <v>12</v>
      </c>
      <c r="M9" s="160">
        <v>13</v>
      </c>
      <c r="N9" s="161">
        <v>14</v>
      </c>
      <c r="O9" s="161">
        <v>15</v>
      </c>
      <c r="P9" s="161">
        <v>16</v>
      </c>
      <c r="Q9" s="235">
        <v>17</v>
      </c>
      <c r="R9" s="221">
        <v>18</v>
      </c>
    </row>
    <row r="10" spans="1:34" s="52" customFormat="1" ht="43.5" customHeight="1" thickBot="1">
      <c r="A10" s="222"/>
      <c r="B10" s="228"/>
      <c r="C10" s="230"/>
      <c r="D10" s="138" t="s">
        <v>40</v>
      </c>
      <c r="E10" s="137" t="s">
        <v>39</v>
      </c>
      <c r="F10" s="136" t="s">
        <v>38</v>
      </c>
      <c r="G10" s="226"/>
      <c r="H10" s="135" t="s">
        <v>37</v>
      </c>
      <c r="I10" s="224"/>
      <c r="J10" s="223"/>
      <c r="K10" s="224"/>
      <c r="L10" s="224"/>
      <c r="M10" s="223"/>
      <c r="N10" s="224"/>
      <c r="O10" s="224"/>
      <c r="P10" s="224"/>
      <c r="Q10" s="236"/>
      <c r="R10" s="222"/>
    </row>
    <row r="11" spans="1:34" s="52" customFormat="1" ht="24.9" customHeight="1" thickBot="1">
      <c r="A11" s="101">
        <v>1</v>
      </c>
      <c r="B11" s="134" t="s">
        <v>93</v>
      </c>
      <c r="C11" s="99">
        <v>4</v>
      </c>
      <c r="D11" s="98"/>
      <c r="E11" s="133"/>
      <c r="F11" s="132">
        <f>G11+H11</f>
        <v>100</v>
      </c>
      <c r="G11" s="132">
        <v>50</v>
      </c>
      <c r="H11" s="99">
        <f>I11+L11+O11</f>
        <v>50</v>
      </c>
      <c r="I11" s="93">
        <v>10</v>
      </c>
      <c r="J11" s="93"/>
      <c r="K11" s="93"/>
      <c r="L11" s="93">
        <v>10</v>
      </c>
      <c r="M11" s="93"/>
      <c r="N11" s="93"/>
      <c r="O11" s="93">
        <v>30</v>
      </c>
      <c r="P11" s="93"/>
      <c r="Q11" s="131" t="s">
        <v>13</v>
      </c>
      <c r="R11" s="130" t="s">
        <v>3</v>
      </c>
    </row>
    <row r="12" spans="1:34" s="52" customFormat="1" ht="24.9" customHeight="1" thickBot="1">
      <c r="A12" s="233" t="s">
        <v>92</v>
      </c>
      <c r="B12" s="234"/>
      <c r="C12" s="121">
        <f>SUM(C11:C11)</f>
        <v>4</v>
      </c>
      <c r="D12" s="120"/>
      <c r="E12" s="119"/>
      <c r="F12" s="118">
        <f t="shared" ref="F12:P12" si="0">SUM(F11:F11)</f>
        <v>100</v>
      </c>
      <c r="G12" s="118">
        <f t="shared" si="0"/>
        <v>50</v>
      </c>
      <c r="H12" s="118">
        <f t="shared" si="0"/>
        <v>50</v>
      </c>
      <c r="I12" s="118">
        <f t="shared" si="0"/>
        <v>10</v>
      </c>
      <c r="J12" s="118">
        <f t="shared" si="0"/>
        <v>0</v>
      </c>
      <c r="K12" s="118">
        <f t="shared" si="0"/>
        <v>0</v>
      </c>
      <c r="L12" s="118">
        <f t="shared" si="0"/>
        <v>10</v>
      </c>
      <c r="M12" s="118">
        <f t="shared" si="0"/>
        <v>0</v>
      </c>
      <c r="N12" s="118">
        <f t="shared" si="0"/>
        <v>0</v>
      </c>
      <c r="O12" s="118">
        <f t="shared" si="0"/>
        <v>30</v>
      </c>
      <c r="P12" s="118">
        <f t="shared" si="0"/>
        <v>0</v>
      </c>
      <c r="Q12" s="117"/>
      <c r="R12" s="116"/>
    </row>
    <row r="13" spans="1:34" s="126" customFormat="1" ht="24.9" customHeight="1">
      <c r="A13" s="114">
        <v>5</v>
      </c>
      <c r="B13" s="113" t="s">
        <v>91</v>
      </c>
      <c r="C13" s="129">
        <v>3</v>
      </c>
      <c r="D13" s="111"/>
      <c r="E13" s="110"/>
      <c r="F13" s="113">
        <f t="shared" ref="F13:F25" si="1">G13+H13</f>
        <v>75</v>
      </c>
      <c r="G13" s="104">
        <v>45</v>
      </c>
      <c r="H13" s="125">
        <f t="shared" ref="H13:H25" si="2">I13+L13+O13</f>
        <v>30</v>
      </c>
      <c r="I13" s="128">
        <v>10</v>
      </c>
      <c r="J13" s="128"/>
      <c r="K13" s="128"/>
      <c r="L13" s="128">
        <v>5</v>
      </c>
      <c r="M13" s="128"/>
      <c r="N13" s="128"/>
      <c r="O13" s="128">
        <v>15</v>
      </c>
      <c r="P13" s="128"/>
      <c r="Q13" s="105" t="s">
        <v>11</v>
      </c>
      <c r="R13" s="127" t="s">
        <v>1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</row>
    <row r="14" spans="1:34" s="126" customFormat="1" ht="24.9" customHeight="1">
      <c r="A14" s="114">
        <v>6</v>
      </c>
      <c r="B14" s="113" t="s">
        <v>90</v>
      </c>
      <c r="C14" s="129">
        <v>3</v>
      </c>
      <c r="D14" s="111"/>
      <c r="E14" s="110"/>
      <c r="F14" s="113">
        <f t="shared" si="1"/>
        <v>90</v>
      </c>
      <c r="G14" s="104">
        <v>45</v>
      </c>
      <c r="H14" s="125">
        <f t="shared" si="2"/>
        <v>45</v>
      </c>
      <c r="I14" s="128">
        <v>15</v>
      </c>
      <c r="J14" s="128"/>
      <c r="K14" s="128"/>
      <c r="L14" s="128">
        <v>10</v>
      </c>
      <c r="M14" s="128"/>
      <c r="N14" s="128"/>
      <c r="O14" s="128">
        <v>20</v>
      </c>
      <c r="P14" s="128"/>
      <c r="Q14" s="105" t="s">
        <v>11</v>
      </c>
      <c r="R14" s="127" t="s">
        <v>3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</row>
    <row r="15" spans="1:34" s="126" customFormat="1" ht="24.9" customHeight="1">
      <c r="A15" s="114">
        <v>7</v>
      </c>
      <c r="B15" s="113" t="s">
        <v>89</v>
      </c>
      <c r="C15" s="129">
        <v>2</v>
      </c>
      <c r="D15" s="111"/>
      <c r="E15" s="110"/>
      <c r="F15" s="113">
        <f t="shared" si="1"/>
        <v>50</v>
      </c>
      <c r="G15" s="104">
        <v>25</v>
      </c>
      <c r="H15" s="125">
        <f t="shared" si="2"/>
        <v>25</v>
      </c>
      <c r="I15" s="128">
        <v>10</v>
      </c>
      <c r="J15" s="128"/>
      <c r="K15" s="128"/>
      <c r="L15" s="128">
        <v>5</v>
      </c>
      <c r="M15" s="128"/>
      <c r="N15" s="128"/>
      <c r="O15" s="128">
        <v>10</v>
      </c>
      <c r="P15" s="128"/>
      <c r="Q15" s="105" t="s">
        <v>13</v>
      </c>
      <c r="R15" s="127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</row>
    <row r="16" spans="1:34" s="124" customFormat="1" ht="24.9" customHeight="1">
      <c r="A16" s="114">
        <v>8</v>
      </c>
      <c r="B16" s="113" t="s">
        <v>88</v>
      </c>
      <c r="C16" s="112">
        <v>1</v>
      </c>
      <c r="D16" s="111"/>
      <c r="E16" s="110"/>
      <c r="F16" s="113">
        <f t="shared" si="1"/>
        <v>30</v>
      </c>
      <c r="G16" s="108">
        <v>5</v>
      </c>
      <c r="H16" s="125">
        <f t="shared" si="2"/>
        <v>25</v>
      </c>
      <c r="I16" s="106">
        <v>5</v>
      </c>
      <c r="J16" s="106"/>
      <c r="K16" s="106"/>
      <c r="L16" s="106">
        <v>5</v>
      </c>
      <c r="M16" s="106"/>
      <c r="N16" s="106"/>
      <c r="O16" s="106">
        <v>15</v>
      </c>
      <c r="P16" s="106"/>
      <c r="Q16" s="105" t="s">
        <v>11</v>
      </c>
      <c r="R16" s="10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</row>
    <row r="17" spans="1:34" s="124" customFormat="1" ht="24.9" customHeight="1">
      <c r="A17" s="114">
        <v>9</v>
      </c>
      <c r="B17" s="113" t="s">
        <v>87</v>
      </c>
      <c r="C17" s="112">
        <v>6</v>
      </c>
      <c r="D17" s="111"/>
      <c r="E17" s="110"/>
      <c r="F17" s="113">
        <f t="shared" si="1"/>
        <v>150</v>
      </c>
      <c r="G17" s="108">
        <v>50</v>
      </c>
      <c r="H17" s="125">
        <f t="shared" si="2"/>
        <v>100</v>
      </c>
      <c r="I17" s="106">
        <v>30</v>
      </c>
      <c r="J17" s="106"/>
      <c r="K17" s="106"/>
      <c r="L17" s="106">
        <v>20</v>
      </c>
      <c r="M17" s="106"/>
      <c r="N17" s="106"/>
      <c r="O17" s="106">
        <v>50</v>
      </c>
      <c r="P17" s="106"/>
      <c r="Q17" s="105" t="s">
        <v>11</v>
      </c>
      <c r="R17" s="104" t="s">
        <v>3</v>
      </c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124" customFormat="1" ht="24.9" customHeight="1">
      <c r="A18" s="114">
        <v>10</v>
      </c>
      <c r="B18" s="113" t="s">
        <v>86</v>
      </c>
      <c r="C18" s="112">
        <v>3</v>
      </c>
      <c r="D18" s="111"/>
      <c r="E18" s="110"/>
      <c r="F18" s="113">
        <f t="shared" si="1"/>
        <v>80</v>
      </c>
      <c r="G18" s="108">
        <v>30</v>
      </c>
      <c r="H18" s="125">
        <f t="shared" si="2"/>
        <v>50</v>
      </c>
      <c r="I18" s="106">
        <v>15</v>
      </c>
      <c r="J18" s="106"/>
      <c r="K18" s="106"/>
      <c r="L18" s="106">
        <v>15</v>
      </c>
      <c r="M18" s="106"/>
      <c r="N18" s="106"/>
      <c r="O18" s="106">
        <v>20</v>
      </c>
      <c r="P18" s="106"/>
      <c r="Q18" s="105" t="s">
        <v>11</v>
      </c>
      <c r="R18" s="104" t="s">
        <v>3</v>
      </c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</row>
    <row r="19" spans="1:34" s="124" customFormat="1" ht="24.9" customHeight="1">
      <c r="A19" s="114">
        <v>11</v>
      </c>
      <c r="B19" s="113" t="s">
        <v>85</v>
      </c>
      <c r="C19" s="112">
        <v>1</v>
      </c>
      <c r="D19" s="111"/>
      <c r="E19" s="110"/>
      <c r="F19" s="113">
        <f t="shared" si="1"/>
        <v>30</v>
      </c>
      <c r="G19" s="108">
        <v>15</v>
      </c>
      <c r="H19" s="125">
        <f t="shared" si="2"/>
        <v>15</v>
      </c>
      <c r="I19" s="106">
        <v>5</v>
      </c>
      <c r="J19" s="106"/>
      <c r="K19" s="106"/>
      <c r="L19" s="106">
        <v>10</v>
      </c>
      <c r="M19" s="106"/>
      <c r="N19" s="106"/>
      <c r="O19" s="106"/>
      <c r="P19" s="106"/>
      <c r="Q19" s="105"/>
      <c r="R19" s="10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</row>
    <row r="20" spans="1:34" s="124" customFormat="1" ht="24.9" customHeight="1">
      <c r="A20" s="114">
        <v>12</v>
      </c>
      <c r="B20" s="113" t="s">
        <v>84</v>
      </c>
      <c r="C20" s="112">
        <v>1</v>
      </c>
      <c r="D20" s="111"/>
      <c r="E20" s="110"/>
      <c r="F20" s="113">
        <f t="shared" si="1"/>
        <v>30</v>
      </c>
      <c r="G20" s="108">
        <v>15</v>
      </c>
      <c r="H20" s="125">
        <f t="shared" si="2"/>
        <v>15</v>
      </c>
      <c r="I20" s="106">
        <v>5</v>
      </c>
      <c r="J20" s="106"/>
      <c r="K20" s="106"/>
      <c r="L20" s="106">
        <v>10</v>
      </c>
      <c r="M20" s="106"/>
      <c r="N20" s="106"/>
      <c r="O20" s="106"/>
      <c r="P20" s="106"/>
      <c r="Q20" s="105"/>
      <c r="R20" s="10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</row>
    <row r="21" spans="1:34" s="124" customFormat="1" ht="24.9" customHeight="1">
      <c r="A21" s="114">
        <v>13</v>
      </c>
      <c r="B21" s="113" t="s">
        <v>83</v>
      </c>
      <c r="C21" s="112">
        <v>1</v>
      </c>
      <c r="D21" s="111"/>
      <c r="E21" s="110"/>
      <c r="F21" s="113">
        <f t="shared" si="1"/>
        <v>30</v>
      </c>
      <c r="G21" s="108">
        <v>15</v>
      </c>
      <c r="H21" s="125">
        <f t="shared" si="2"/>
        <v>15</v>
      </c>
      <c r="I21" s="106">
        <v>5</v>
      </c>
      <c r="J21" s="106"/>
      <c r="K21" s="106">
        <v>5</v>
      </c>
      <c r="L21" s="106">
        <v>10</v>
      </c>
      <c r="M21" s="106"/>
      <c r="N21" s="106">
        <v>10</v>
      </c>
      <c r="O21" s="106"/>
      <c r="P21" s="106"/>
      <c r="Q21" s="105"/>
      <c r="R21" s="10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</row>
    <row r="22" spans="1:34" s="124" customFormat="1" ht="24.9" customHeight="1">
      <c r="A22" s="114">
        <v>14</v>
      </c>
      <c r="B22" s="113" t="s">
        <v>82</v>
      </c>
      <c r="C22" s="112">
        <v>1</v>
      </c>
      <c r="D22" s="111"/>
      <c r="E22" s="110"/>
      <c r="F22" s="113">
        <f t="shared" si="1"/>
        <v>30</v>
      </c>
      <c r="G22" s="108">
        <v>15</v>
      </c>
      <c r="H22" s="125">
        <f t="shared" si="2"/>
        <v>15</v>
      </c>
      <c r="I22" s="106">
        <v>5</v>
      </c>
      <c r="J22" s="106"/>
      <c r="K22" s="106"/>
      <c r="L22" s="106">
        <v>5</v>
      </c>
      <c r="M22" s="106"/>
      <c r="N22" s="106"/>
      <c r="O22" s="106">
        <v>5</v>
      </c>
      <c r="P22" s="106"/>
      <c r="Q22" s="105" t="s">
        <v>13</v>
      </c>
      <c r="R22" s="10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34" s="124" customFormat="1" ht="24.9" customHeight="1">
      <c r="A23" s="114">
        <v>15</v>
      </c>
      <c r="B23" s="113" t="s">
        <v>81</v>
      </c>
      <c r="C23" s="112">
        <v>1</v>
      </c>
      <c r="D23" s="111"/>
      <c r="E23" s="110"/>
      <c r="F23" s="113">
        <f t="shared" si="1"/>
        <v>30</v>
      </c>
      <c r="G23" s="108">
        <v>15</v>
      </c>
      <c r="H23" s="125">
        <f t="shared" si="2"/>
        <v>15</v>
      </c>
      <c r="I23" s="106">
        <v>6</v>
      </c>
      <c r="J23" s="106"/>
      <c r="K23" s="106"/>
      <c r="L23" s="106">
        <v>4</v>
      </c>
      <c r="M23" s="106"/>
      <c r="N23" s="106"/>
      <c r="O23" s="106">
        <v>5</v>
      </c>
      <c r="P23" s="106"/>
      <c r="Q23" s="105" t="s">
        <v>11</v>
      </c>
      <c r="R23" s="10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</row>
    <row r="24" spans="1:34" s="124" customFormat="1" ht="24.9" customHeight="1">
      <c r="A24" s="114">
        <v>16</v>
      </c>
      <c r="B24" s="113" t="s">
        <v>80</v>
      </c>
      <c r="C24" s="112">
        <v>1</v>
      </c>
      <c r="D24" s="111"/>
      <c r="E24" s="110"/>
      <c r="F24" s="113">
        <f t="shared" si="1"/>
        <v>30</v>
      </c>
      <c r="G24" s="108">
        <v>10</v>
      </c>
      <c r="H24" s="125">
        <f t="shared" si="2"/>
        <v>20</v>
      </c>
      <c r="I24" s="106">
        <v>10</v>
      </c>
      <c r="J24" s="106"/>
      <c r="K24" s="106"/>
      <c r="L24" s="106">
        <v>5</v>
      </c>
      <c r="M24" s="106"/>
      <c r="N24" s="106"/>
      <c r="O24" s="106">
        <v>5</v>
      </c>
      <c r="P24" s="106"/>
      <c r="Q24" s="105" t="s">
        <v>11</v>
      </c>
      <c r="R24" s="10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</row>
    <row r="25" spans="1:34" s="124" customFormat="1" ht="24.9" customHeight="1" thickBot="1">
      <c r="A25" s="114">
        <v>17</v>
      </c>
      <c r="B25" s="123" t="s">
        <v>79</v>
      </c>
      <c r="C25" s="112">
        <v>2</v>
      </c>
      <c r="D25" s="111"/>
      <c r="E25" s="110"/>
      <c r="F25" s="113">
        <f t="shared" si="1"/>
        <v>50</v>
      </c>
      <c r="G25" s="108">
        <v>25</v>
      </c>
      <c r="H25" s="125">
        <f t="shared" si="2"/>
        <v>25</v>
      </c>
      <c r="I25" s="106">
        <v>10</v>
      </c>
      <c r="J25" s="106"/>
      <c r="K25" s="106"/>
      <c r="L25" s="106">
        <v>5</v>
      </c>
      <c r="M25" s="106"/>
      <c r="N25" s="106"/>
      <c r="O25" s="106">
        <v>10</v>
      </c>
      <c r="P25" s="106"/>
      <c r="Q25" s="105" t="s">
        <v>11</v>
      </c>
      <c r="R25" s="10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s="124" customFormat="1" ht="24.9" customHeight="1" thickBot="1">
      <c r="A26" s="231" t="s">
        <v>22</v>
      </c>
      <c r="B26" s="232"/>
      <c r="C26" s="121">
        <f>SUM(C13:C25)</f>
        <v>26</v>
      </c>
      <c r="D26" s="120"/>
      <c r="E26" s="119"/>
      <c r="F26" s="118">
        <f t="shared" ref="F26:P26" si="3">SUM(F13:F25)</f>
        <v>705</v>
      </c>
      <c r="G26" s="118">
        <f t="shared" si="3"/>
        <v>310</v>
      </c>
      <c r="H26" s="118">
        <f t="shared" si="3"/>
        <v>395</v>
      </c>
      <c r="I26" s="118">
        <f t="shared" si="3"/>
        <v>131</v>
      </c>
      <c r="J26" s="118">
        <f t="shared" si="3"/>
        <v>0</v>
      </c>
      <c r="K26" s="118">
        <f t="shared" si="3"/>
        <v>5</v>
      </c>
      <c r="L26" s="118">
        <f t="shared" si="3"/>
        <v>109</v>
      </c>
      <c r="M26" s="118">
        <f t="shared" si="3"/>
        <v>0</v>
      </c>
      <c r="N26" s="118">
        <f t="shared" si="3"/>
        <v>10</v>
      </c>
      <c r="O26" s="118">
        <f t="shared" si="3"/>
        <v>155</v>
      </c>
      <c r="P26" s="118">
        <f t="shared" si="3"/>
        <v>0</v>
      </c>
      <c r="Q26" s="117"/>
      <c r="R26" s="116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1:34" s="52" customFormat="1" ht="24.9" customHeight="1">
      <c r="A27" s="114">
        <v>18</v>
      </c>
      <c r="B27" s="113" t="s">
        <v>78</v>
      </c>
      <c r="C27" s="112">
        <v>6</v>
      </c>
      <c r="D27" s="111"/>
      <c r="E27" s="110"/>
      <c r="F27" s="109">
        <f>G27+H27</f>
        <v>150</v>
      </c>
      <c r="G27" s="108">
        <v>40</v>
      </c>
      <c r="H27" s="107">
        <f>I27+L27+O27</f>
        <v>110</v>
      </c>
      <c r="I27" s="106">
        <v>11</v>
      </c>
      <c r="J27" s="106"/>
      <c r="K27" s="106"/>
      <c r="L27" s="106">
        <v>0</v>
      </c>
      <c r="M27" s="106"/>
      <c r="N27" s="106"/>
      <c r="O27" s="106">
        <v>99</v>
      </c>
      <c r="P27" s="106"/>
      <c r="Q27" s="105" t="s">
        <v>77</v>
      </c>
      <c r="R27" s="10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</row>
    <row r="28" spans="1:34" s="115" customFormat="1" ht="24.9" customHeight="1">
      <c r="A28" s="114">
        <v>19</v>
      </c>
      <c r="B28" s="113" t="s">
        <v>76</v>
      </c>
      <c r="C28" s="112">
        <v>5</v>
      </c>
      <c r="D28" s="111"/>
      <c r="E28" s="110"/>
      <c r="F28" s="122">
        <f>G28+H28</f>
        <v>125</v>
      </c>
      <c r="G28" s="108">
        <v>35</v>
      </c>
      <c r="H28" s="107">
        <f>I28+L28+O28</f>
        <v>90</v>
      </c>
      <c r="I28" s="106">
        <v>15</v>
      </c>
      <c r="J28" s="106"/>
      <c r="K28" s="106"/>
      <c r="L28" s="106">
        <v>10</v>
      </c>
      <c r="M28" s="106"/>
      <c r="N28" s="106"/>
      <c r="O28" s="106">
        <v>65</v>
      </c>
      <c r="P28" s="106"/>
      <c r="Q28" s="105"/>
      <c r="R28" s="104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</row>
    <row r="29" spans="1:34" s="115" customFormat="1" ht="24.9" customHeight="1">
      <c r="A29" s="114"/>
      <c r="B29" s="113" t="s">
        <v>101</v>
      </c>
      <c r="C29" s="112">
        <v>2</v>
      </c>
      <c r="D29" s="111"/>
      <c r="E29" s="110"/>
      <c r="F29" s="122">
        <v>60</v>
      </c>
      <c r="G29" s="108">
        <v>20</v>
      </c>
      <c r="H29" s="107">
        <v>40</v>
      </c>
      <c r="I29" s="106"/>
      <c r="J29" s="106"/>
      <c r="K29" s="106"/>
      <c r="L29" s="106">
        <v>15</v>
      </c>
      <c r="M29" s="106"/>
      <c r="N29" s="106"/>
      <c r="O29" s="106">
        <v>25</v>
      </c>
      <c r="P29" s="106"/>
      <c r="Q29" s="105" t="s">
        <v>30</v>
      </c>
      <c r="R29" s="104" t="s">
        <v>1</v>
      </c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</row>
    <row r="30" spans="1:34" s="115" customFormat="1" ht="24.9" customHeight="1">
      <c r="A30" s="114">
        <v>20</v>
      </c>
      <c r="B30" s="113" t="s">
        <v>75</v>
      </c>
      <c r="C30" s="112">
        <v>5</v>
      </c>
      <c r="D30" s="111"/>
      <c r="E30" s="110"/>
      <c r="F30" s="122">
        <f>G30+H30</f>
        <v>140</v>
      </c>
      <c r="G30" s="108">
        <v>40</v>
      </c>
      <c r="H30" s="107">
        <f>I30+L30+O30</f>
        <v>100</v>
      </c>
      <c r="I30" s="106">
        <v>30</v>
      </c>
      <c r="J30" s="106"/>
      <c r="K30" s="106"/>
      <c r="L30" s="106">
        <v>0</v>
      </c>
      <c r="M30" s="106"/>
      <c r="N30" s="106"/>
      <c r="O30" s="106">
        <v>70</v>
      </c>
      <c r="P30" s="106"/>
      <c r="Q30" s="105"/>
      <c r="R30" s="104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</row>
    <row r="31" spans="1:34" s="115" customFormat="1" ht="24.9" customHeight="1">
      <c r="A31" s="114">
        <v>21</v>
      </c>
      <c r="B31" s="113" t="s">
        <v>74</v>
      </c>
      <c r="C31" s="112">
        <v>3</v>
      </c>
      <c r="D31" s="111"/>
      <c r="E31" s="110"/>
      <c r="F31" s="122">
        <f>G31+H31</f>
        <v>85</v>
      </c>
      <c r="G31" s="108">
        <v>35</v>
      </c>
      <c r="H31" s="107">
        <f>I31+L31+O31</f>
        <v>50</v>
      </c>
      <c r="I31" s="106">
        <v>20</v>
      </c>
      <c r="J31" s="106"/>
      <c r="K31" s="106"/>
      <c r="L31" s="106">
        <v>20</v>
      </c>
      <c r="M31" s="106"/>
      <c r="N31" s="106"/>
      <c r="O31" s="106">
        <v>10</v>
      </c>
      <c r="P31" s="106"/>
      <c r="Q31" s="105" t="s">
        <v>11</v>
      </c>
      <c r="R31" s="104" t="s">
        <v>3</v>
      </c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</row>
    <row r="32" spans="1:34" s="115" customFormat="1" ht="24.9" customHeight="1" thickBot="1">
      <c r="A32" s="114">
        <v>22</v>
      </c>
      <c r="B32" s="123" t="s">
        <v>73</v>
      </c>
      <c r="C32" s="112">
        <v>3</v>
      </c>
      <c r="D32" s="111"/>
      <c r="E32" s="110"/>
      <c r="F32" s="122">
        <f>G32+H32</f>
        <v>80</v>
      </c>
      <c r="G32" s="108">
        <v>30</v>
      </c>
      <c r="H32" s="107">
        <f>I32+L32+O32</f>
        <v>50</v>
      </c>
      <c r="I32" s="106">
        <v>20</v>
      </c>
      <c r="J32" s="106"/>
      <c r="K32" s="106"/>
      <c r="L32" s="106">
        <v>0</v>
      </c>
      <c r="M32" s="106"/>
      <c r="N32" s="106"/>
      <c r="O32" s="106">
        <v>30</v>
      </c>
      <c r="P32" s="106"/>
      <c r="Q32" s="105"/>
      <c r="R32" s="104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</row>
    <row r="33" spans="1:34" s="115" customFormat="1" ht="24.9" customHeight="1" thickBot="1">
      <c r="A33" s="231" t="s">
        <v>72</v>
      </c>
      <c r="B33" s="232"/>
      <c r="C33" s="121">
        <f>SUM(C27:C32)</f>
        <v>24</v>
      </c>
      <c r="D33" s="120"/>
      <c r="E33" s="119"/>
      <c r="F33" s="118">
        <f t="shared" ref="F33:P33" si="4">SUM(F27:F32)</f>
        <v>640</v>
      </c>
      <c r="G33" s="118">
        <f t="shared" si="4"/>
        <v>200</v>
      </c>
      <c r="H33" s="118">
        <f t="shared" si="4"/>
        <v>440</v>
      </c>
      <c r="I33" s="118">
        <f t="shared" si="4"/>
        <v>96</v>
      </c>
      <c r="J33" s="118">
        <f t="shared" si="4"/>
        <v>0</v>
      </c>
      <c r="K33" s="118">
        <f t="shared" si="4"/>
        <v>0</v>
      </c>
      <c r="L33" s="118">
        <f t="shared" si="4"/>
        <v>45</v>
      </c>
      <c r="M33" s="118">
        <f t="shared" si="4"/>
        <v>0</v>
      </c>
      <c r="N33" s="118">
        <f t="shared" si="4"/>
        <v>0</v>
      </c>
      <c r="O33" s="118">
        <f t="shared" si="4"/>
        <v>299</v>
      </c>
      <c r="P33" s="118">
        <f t="shared" si="4"/>
        <v>0</v>
      </c>
      <c r="Q33" s="117"/>
      <c r="R33" s="116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</row>
    <row r="34" spans="1:34" s="102" customFormat="1" ht="24.9" customHeight="1">
      <c r="A34" s="114">
        <v>25</v>
      </c>
      <c r="B34" s="113" t="s">
        <v>71</v>
      </c>
      <c r="C34" s="112">
        <v>1</v>
      </c>
      <c r="D34" s="111"/>
      <c r="E34" s="110"/>
      <c r="F34" s="109">
        <v>30</v>
      </c>
      <c r="G34" s="108">
        <v>15</v>
      </c>
      <c r="H34" s="107">
        <v>15</v>
      </c>
      <c r="I34" s="106">
        <v>10</v>
      </c>
      <c r="J34" s="106"/>
      <c r="K34" s="106"/>
      <c r="L34" s="106">
        <v>5</v>
      </c>
      <c r="M34" s="106"/>
      <c r="N34" s="106"/>
      <c r="O34" s="106"/>
      <c r="P34" s="106"/>
      <c r="Q34" s="105"/>
      <c r="R34" s="104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</row>
    <row r="35" spans="1:34" ht="24.9" customHeight="1" thickBot="1">
      <c r="A35" s="101">
        <v>26</v>
      </c>
      <c r="B35" s="100" t="s">
        <v>2</v>
      </c>
      <c r="C35" s="99">
        <v>4</v>
      </c>
      <c r="D35" s="98"/>
      <c r="E35" s="97"/>
      <c r="F35" s="96">
        <v>120</v>
      </c>
      <c r="G35" s="95"/>
      <c r="H35" s="94">
        <v>120</v>
      </c>
      <c r="I35" s="93"/>
      <c r="J35" s="93"/>
      <c r="K35" s="93"/>
      <c r="L35" s="93"/>
      <c r="M35" s="93"/>
      <c r="N35" s="93"/>
      <c r="O35" s="93"/>
      <c r="P35" s="93"/>
      <c r="Q35" s="92"/>
      <c r="R35" s="91"/>
    </row>
    <row r="36" spans="1:34" ht="24.9" customHeight="1" thickBot="1">
      <c r="A36" s="164" t="s">
        <v>70</v>
      </c>
      <c r="B36" s="165"/>
      <c r="C36" s="90">
        <f>SUM(C34:C35)+C33+C26+C12</f>
        <v>59</v>
      </c>
      <c r="D36" s="89"/>
      <c r="E36" s="88"/>
      <c r="F36" s="87">
        <f t="shared" ref="F36:P36" si="5">SUM(F34:F35)+F33+F26+F12</f>
        <v>1595</v>
      </c>
      <c r="G36" s="87">
        <f t="shared" si="5"/>
        <v>575</v>
      </c>
      <c r="H36" s="87">
        <f t="shared" si="5"/>
        <v>1020</v>
      </c>
      <c r="I36" s="87">
        <f t="shared" si="5"/>
        <v>247</v>
      </c>
      <c r="J36" s="87">
        <f t="shared" si="5"/>
        <v>0</v>
      </c>
      <c r="K36" s="87">
        <f t="shared" si="5"/>
        <v>5</v>
      </c>
      <c r="L36" s="87">
        <f t="shared" si="5"/>
        <v>169</v>
      </c>
      <c r="M36" s="87">
        <f t="shared" si="5"/>
        <v>0</v>
      </c>
      <c r="N36" s="87">
        <f t="shared" si="5"/>
        <v>10</v>
      </c>
      <c r="O36" s="87">
        <f t="shared" si="5"/>
        <v>484</v>
      </c>
      <c r="P36" s="87">
        <f t="shared" si="5"/>
        <v>0</v>
      </c>
      <c r="Q36" s="86"/>
      <c r="R36" s="85"/>
    </row>
    <row r="37" spans="1:34" ht="15" customHeight="1"/>
    <row r="38" spans="1:34" ht="15" customHeight="1">
      <c r="A38" s="1"/>
      <c r="B38" s="1"/>
      <c r="Q38" s="1"/>
      <c r="R38" s="1"/>
    </row>
    <row r="39" spans="1:34" ht="15" customHeight="1">
      <c r="A39" s="1"/>
      <c r="B39" s="1"/>
      <c r="Q39" s="1"/>
      <c r="R39" s="1"/>
    </row>
    <row r="40" spans="1:34" ht="15" customHeight="1">
      <c r="A40" s="1"/>
      <c r="B40" s="1"/>
      <c r="Q40" s="1"/>
      <c r="R40" s="1"/>
    </row>
    <row r="41" spans="1:34" ht="15" customHeight="1">
      <c r="A41" s="1"/>
      <c r="B41" s="1"/>
      <c r="Q41" s="1"/>
      <c r="R41" s="1"/>
    </row>
    <row r="42" spans="1:34" ht="15" customHeight="1">
      <c r="A42" s="1"/>
      <c r="B42" s="1"/>
      <c r="Q42" s="1"/>
      <c r="R42" s="1"/>
    </row>
    <row r="43" spans="1:34" ht="15" customHeight="1">
      <c r="A43" s="1"/>
      <c r="B43" s="1"/>
      <c r="Q43" s="1"/>
      <c r="R43" s="1"/>
    </row>
    <row r="44" spans="1:34" ht="15" customHeight="1">
      <c r="A44" s="1"/>
      <c r="B44" s="1"/>
      <c r="Q44" s="1"/>
      <c r="R44" s="1"/>
    </row>
    <row r="45" spans="1:34" ht="15" customHeight="1">
      <c r="A45" s="1"/>
      <c r="B45" s="1"/>
      <c r="Q45" s="1"/>
      <c r="R45" s="1"/>
    </row>
    <row r="46" spans="1:34" ht="15" customHeight="1">
      <c r="A46" s="1"/>
      <c r="B46" s="1"/>
      <c r="Q46" s="1"/>
      <c r="R46" s="1"/>
    </row>
    <row r="47" spans="1:34" ht="15" customHeight="1">
      <c r="A47" s="1"/>
      <c r="B47" s="1"/>
      <c r="Q47" s="1"/>
      <c r="R47" s="1"/>
    </row>
    <row r="48" spans="1:34" ht="15" customHeight="1">
      <c r="A48" s="1"/>
      <c r="B48" s="1"/>
      <c r="Q48" s="1"/>
      <c r="R48" s="1"/>
    </row>
    <row r="49" spans="1:18" ht="15" customHeight="1">
      <c r="A49" s="1"/>
      <c r="B49" s="1"/>
      <c r="Q49" s="1"/>
      <c r="R49" s="1"/>
    </row>
    <row r="50" spans="1:18" ht="15" customHeight="1">
      <c r="A50" s="1"/>
      <c r="B50" s="1"/>
      <c r="Q50" s="1"/>
      <c r="R50" s="1"/>
    </row>
    <row r="51" spans="1:18" ht="15" customHeight="1">
      <c r="A51" s="1"/>
      <c r="B51" s="1"/>
      <c r="Q51" s="1"/>
      <c r="R51" s="1"/>
    </row>
    <row r="52" spans="1:18" ht="15" customHeight="1">
      <c r="A52" s="1"/>
      <c r="B52" s="1"/>
      <c r="Q52" s="1"/>
      <c r="R52" s="1"/>
    </row>
    <row r="53" spans="1:18" ht="15" customHeight="1">
      <c r="A53" s="1"/>
      <c r="B53" s="1"/>
      <c r="Q53" s="1"/>
      <c r="R53" s="1"/>
    </row>
  </sheetData>
  <mergeCells count="41">
    <mergeCell ref="R6:R8"/>
    <mergeCell ref="L7:N7"/>
    <mergeCell ref="C7:C8"/>
    <mergeCell ref="A1:R1"/>
    <mergeCell ref="F4:K4"/>
    <mergeCell ref="A5:E5"/>
    <mergeCell ref="A4:E4"/>
    <mergeCell ref="A3:R3"/>
    <mergeCell ref="A2:R2"/>
    <mergeCell ref="L5:R5"/>
    <mergeCell ref="L4:R4"/>
    <mergeCell ref="F5:K5"/>
    <mergeCell ref="C6:E6"/>
    <mergeCell ref="E7:E8"/>
    <mergeCell ref="D7:D8"/>
    <mergeCell ref="Q9:Q10"/>
    <mergeCell ref="A6:A8"/>
    <mergeCell ref="B6:B8"/>
    <mergeCell ref="F6:F8"/>
    <mergeCell ref="G6:G8"/>
    <mergeCell ref="J9:J10"/>
    <mergeCell ref="I7:K7"/>
    <mergeCell ref="O7:Q7"/>
    <mergeCell ref="H7:H8"/>
    <mergeCell ref="H6:Q6"/>
    <mergeCell ref="R9:R10"/>
    <mergeCell ref="M9:M10"/>
    <mergeCell ref="A36:B36"/>
    <mergeCell ref="K9:K10"/>
    <mergeCell ref="L9:L10"/>
    <mergeCell ref="N9:N10"/>
    <mergeCell ref="O9:O10"/>
    <mergeCell ref="P9:P10"/>
    <mergeCell ref="G9:G10"/>
    <mergeCell ref="I9:I10"/>
    <mergeCell ref="A9:A10"/>
    <mergeCell ref="B9:B10"/>
    <mergeCell ref="C9:C10"/>
    <mergeCell ref="A26:B26"/>
    <mergeCell ref="A12:B12"/>
    <mergeCell ref="A33:B33"/>
  </mergeCells>
  <pageMargins left="0.23622047244094491" right="0.23622047244094491" top="0.74803149606299213" bottom="0.74803149606299213" header="0.31496062992125984" footer="0.31496062992125984"/>
  <pageSetup paperSize="9" scale="5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opLeftCell="A7" workbookViewId="0">
      <selection activeCell="V27" sqref="V27"/>
    </sheetView>
  </sheetViews>
  <sheetFormatPr defaultColWidth="9.109375" defaultRowHeight="14.4"/>
  <cols>
    <col min="1" max="1" width="4.44140625" customWidth="1"/>
    <col min="2" max="2" width="36.109375" customWidth="1"/>
    <col min="3" max="16" width="10.6640625" style="1" customWidth="1"/>
    <col min="17" max="18" width="10.6640625" customWidth="1"/>
  </cols>
  <sheetData>
    <row r="1" spans="1:18" ht="30" customHeight="1" thickTop="1" thickBot="1">
      <c r="A1" s="204" t="s">
        <v>110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37"/>
    </row>
    <row r="2" spans="1:18" ht="30.75" customHeight="1">
      <c r="A2" s="217" t="s">
        <v>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39"/>
    </row>
    <row r="3" spans="1:18" ht="30" customHeight="1" thickBot="1">
      <c r="A3" s="214" t="s">
        <v>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38"/>
    </row>
    <row r="4" spans="1:18" ht="30.75" customHeight="1">
      <c r="A4" s="213" t="s">
        <v>109</v>
      </c>
      <c r="B4" s="208"/>
      <c r="C4" s="208"/>
      <c r="D4" s="208"/>
      <c r="E4" s="209"/>
      <c r="F4" s="207" t="s">
        <v>108</v>
      </c>
      <c r="G4" s="208"/>
      <c r="H4" s="208"/>
      <c r="I4" s="208"/>
      <c r="J4" s="208"/>
      <c r="K4" s="209"/>
      <c r="L4" s="207" t="s">
        <v>64</v>
      </c>
      <c r="M4" s="208"/>
      <c r="N4" s="208"/>
      <c r="O4" s="208"/>
      <c r="P4" s="208"/>
      <c r="Q4" s="208"/>
      <c r="R4" s="241"/>
    </row>
    <row r="5" spans="1:18" ht="30" customHeight="1" thickBot="1">
      <c r="A5" s="210" t="s">
        <v>63</v>
      </c>
      <c r="B5" s="211"/>
      <c r="C5" s="211"/>
      <c r="D5" s="211"/>
      <c r="E5" s="212"/>
      <c r="F5" s="220" t="s">
        <v>62</v>
      </c>
      <c r="G5" s="211"/>
      <c r="H5" s="211"/>
      <c r="I5" s="211"/>
      <c r="J5" s="211"/>
      <c r="K5" s="212"/>
      <c r="L5" s="220" t="s">
        <v>61</v>
      </c>
      <c r="M5" s="211"/>
      <c r="N5" s="211"/>
      <c r="O5" s="211"/>
      <c r="P5" s="211"/>
      <c r="Q5" s="211"/>
      <c r="R5" s="240"/>
    </row>
    <row r="6" spans="1:18" ht="15.75" customHeight="1">
      <c r="A6" s="172" t="s">
        <v>60</v>
      </c>
      <c r="B6" s="175" t="s">
        <v>59</v>
      </c>
      <c r="C6" s="197" t="s">
        <v>54</v>
      </c>
      <c r="D6" s="198"/>
      <c r="E6" s="199"/>
      <c r="F6" s="178" t="s">
        <v>58</v>
      </c>
      <c r="G6" s="178" t="s">
        <v>57</v>
      </c>
      <c r="H6" s="194" t="s">
        <v>56</v>
      </c>
      <c r="I6" s="195"/>
      <c r="J6" s="195"/>
      <c r="K6" s="195"/>
      <c r="L6" s="195"/>
      <c r="M6" s="195"/>
      <c r="N6" s="195"/>
      <c r="O6" s="195"/>
      <c r="P6" s="195"/>
      <c r="Q6" s="196"/>
      <c r="R6" s="181" t="s">
        <v>55</v>
      </c>
    </row>
    <row r="7" spans="1:18" ht="36" customHeight="1">
      <c r="A7" s="173"/>
      <c r="B7" s="176"/>
      <c r="C7" s="187" t="s">
        <v>54</v>
      </c>
      <c r="D7" s="202" t="s">
        <v>53</v>
      </c>
      <c r="E7" s="200" t="s">
        <v>52</v>
      </c>
      <c r="F7" s="179"/>
      <c r="G7" s="179"/>
      <c r="H7" s="192" t="s">
        <v>51</v>
      </c>
      <c r="I7" s="189" t="s">
        <v>50</v>
      </c>
      <c r="J7" s="189"/>
      <c r="K7" s="189"/>
      <c r="L7" s="184" t="s">
        <v>49</v>
      </c>
      <c r="M7" s="185"/>
      <c r="N7" s="186"/>
      <c r="O7" s="190" t="s">
        <v>48</v>
      </c>
      <c r="P7" s="190"/>
      <c r="Q7" s="191"/>
      <c r="R7" s="182"/>
    </row>
    <row r="8" spans="1:18" s="52" customFormat="1" ht="42" customHeight="1" thickBot="1">
      <c r="A8" s="174"/>
      <c r="B8" s="177"/>
      <c r="C8" s="188"/>
      <c r="D8" s="203"/>
      <c r="E8" s="201"/>
      <c r="F8" s="180"/>
      <c r="G8" s="180"/>
      <c r="H8" s="193"/>
      <c r="I8" s="73" t="s">
        <v>47</v>
      </c>
      <c r="J8" s="73" t="s">
        <v>45</v>
      </c>
      <c r="K8" s="72" t="s">
        <v>44</v>
      </c>
      <c r="L8" s="73" t="s">
        <v>46</v>
      </c>
      <c r="M8" s="73" t="s">
        <v>45</v>
      </c>
      <c r="N8" s="73" t="s">
        <v>44</v>
      </c>
      <c r="O8" s="73" t="s">
        <v>43</v>
      </c>
      <c r="P8" s="72" t="s">
        <v>42</v>
      </c>
      <c r="Q8" s="71" t="s">
        <v>41</v>
      </c>
      <c r="R8" s="183"/>
    </row>
    <row r="9" spans="1:18" s="66" customFormat="1" ht="15" customHeight="1">
      <c r="A9" s="221">
        <v>1</v>
      </c>
      <c r="B9" s="227">
        <v>2</v>
      </c>
      <c r="C9" s="229">
        <v>3</v>
      </c>
      <c r="D9" s="142">
        <v>4</v>
      </c>
      <c r="E9" s="141">
        <v>5</v>
      </c>
      <c r="F9" s="140">
        <v>6</v>
      </c>
      <c r="G9" s="225">
        <v>7</v>
      </c>
      <c r="H9" s="139">
        <v>8</v>
      </c>
      <c r="I9" s="161">
        <v>9</v>
      </c>
      <c r="J9" s="160">
        <v>10</v>
      </c>
      <c r="K9" s="161">
        <v>11</v>
      </c>
      <c r="L9" s="161">
        <v>12</v>
      </c>
      <c r="M9" s="160">
        <v>13</v>
      </c>
      <c r="N9" s="161">
        <v>14</v>
      </c>
      <c r="O9" s="161">
        <v>15</v>
      </c>
      <c r="P9" s="161">
        <v>16</v>
      </c>
      <c r="Q9" s="235">
        <v>17</v>
      </c>
      <c r="R9" s="221">
        <v>18</v>
      </c>
    </row>
    <row r="10" spans="1:18" s="52" customFormat="1" ht="43.5" customHeight="1" thickBot="1">
      <c r="A10" s="222"/>
      <c r="B10" s="228"/>
      <c r="C10" s="230"/>
      <c r="D10" s="138" t="s">
        <v>40</v>
      </c>
      <c r="E10" s="137" t="s">
        <v>39</v>
      </c>
      <c r="F10" s="136" t="s">
        <v>38</v>
      </c>
      <c r="G10" s="226"/>
      <c r="H10" s="135" t="s">
        <v>37</v>
      </c>
      <c r="I10" s="224"/>
      <c r="J10" s="223"/>
      <c r="K10" s="224"/>
      <c r="L10" s="224"/>
      <c r="M10" s="223"/>
      <c r="N10" s="224"/>
      <c r="O10" s="224"/>
      <c r="P10" s="224"/>
      <c r="Q10" s="236"/>
      <c r="R10" s="222"/>
    </row>
    <row r="11" spans="1:18" s="37" customFormat="1" ht="24.9" customHeight="1">
      <c r="A11" s="114">
        <v>1</v>
      </c>
      <c r="B11" s="148" t="s">
        <v>107</v>
      </c>
      <c r="C11" s="112">
        <v>4</v>
      </c>
      <c r="D11" s="111"/>
      <c r="E11" s="110"/>
      <c r="F11" s="109">
        <f>G11+H11</f>
        <v>100</v>
      </c>
      <c r="G11" s="109">
        <v>50</v>
      </c>
      <c r="H11" s="107">
        <v>50</v>
      </c>
      <c r="I11" s="106">
        <v>15</v>
      </c>
      <c r="J11" s="106"/>
      <c r="K11" s="106">
        <v>2</v>
      </c>
      <c r="L11" s="106">
        <v>15</v>
      </c>
      <c r="M11" s="106"/>
      <c r="N11" s="106">
        <v>1</v>
      </c>
      <c r="O11" s="106">
        <v>20</v>
      </c>
      <c r="P11" s="106"/>
      <c r="Q11" s="151" t="s">
        <v>11</v>
      </c>
      <c r="R11" s="150" t="s">
        <v>3</v>
      </c>
    </row>
    <row r="12" spans="1:18" s="37" customFormat="1" ht="24.9" customHeight="1" thickBot="1">
      <c r="A12" s="114">
        <v>2</v>
      </c>
      <c r="B12" s="123" t="s">
        <v>23</v>
      </c>
      <c r="C12" s="112">
        <v>2</v>
      </c>
      <c r="D12" s="111"/>
      <c r="E12" s="110"/>
      <c r="F12" s="122">
        <v>60</v>
      </c>
      <c r="G12" s="122">
        <v>30</v>
      </c>
      <c r="H12" s="107">
        <v>30</v>
      </c>
      <c r="I12" s="106"/>
      <c r="J12" s="106"/>
      <c r="K12" s="106"/>
      <c r="L12" s="106">
        <v>15</v>
      </c>
      <c r="M12" s="106"/>
      <c r="N12" s="106"/>
      <c r="O12" s="106">
        <v>15</v>
      </c>
      <c r="P12" s="106"/>
      <c r="Q12" s="105" t="s">
        <v>13</v>
      </c>
      <c r="R12" s="104" t="s">
        <v>1</v>
      </c>
    </row>
    <row r="13" spans="1:18" s="149" customFormat="1" ht="24.9" customHeight="1" thickBot="1">
      <c r="A13" s="242" t="s">
        <v>106</v>
      </c>
      <c r="B13" s="243"/>
      <c r="C13" s="32">
        <f>SUM(C11:C12)</f>
        <v>6</v>
      </c>
      <c r="D13" s="144">
        <f t="shared" ref="D13:P13" si="0">SUM(D11:D12)</f>
        <v>0</v>
      </c>
      <c r="E13" s="144">
        <f t="shared" si="0"/>
        <v>0</v>
      </c>
      <c r="F13" s="144">
        <f t="shared" si="0"/>
        <v>160</v>
      </c>
      <c r="G13" s="144">
        <f t="shared" si="0"/>
        <v>80</v>
      </c>
      <c r="H13" s="144">
        <f t="shared" si="0"/>
        <v>80</v>
      </c>
      <c r="I13" s="144">
        <f t="shared" si="0"/>
        <v>15</v>
      </c>
      <c r="J13" s="144">
        <f t="shared" si="0"/>
        <v>0</v>
      </c>
      <c r="K13" s="144">
        <f t="shared" si="0"/>
        <v>2</v>
      </c>
      <c r="L13" s="144">
        <f t="shared" si="0"/>
        <v>30</v>
      </c>
      <c r="M13" s="144">
        <f t="shared" si="0"/>
        <v>0</v>
      </c>
      <c r="N13" s="144">
        <f t="shared" si="0"/>
        <v>1</v>
      </c>
      <c r="O13" s="144">
        <f t="shared" si="0"/>
        <v>35</v>
      </c>
      <c r="P13" s="144">
        <f t="shared" si="0"/>
        <v>0</v>
      </c>
      <c r="Q13" s="35"/>
      <c r="R13" s="30"/>
    </row>
    <row r="14" spans="1:18" s="52" customFormat="1" ht="24.9" customHeight="1">
      <c r="A14" s="114">
        <v>3</v>
      </c>
      <c r="B14" s="148" t="s">
        <v>105</v>
      </c>
      <c r="C14" s="112">
        <v>8</v>
      </c>
      <c r="D14" s="111"/>
      <c r="E14" s="110"/>
      <c r="F14" s="122">
        <f t="shared" ref="F14:F22" si="1">G14+H14</f>
        <v>200</v>
      </c>
      <c r="G14" s="122">
        <v>75</v>
      </c>
      <c r="H14" s="107">
        <v>125</v>
      </c>
      <c r="I14" s="106">
        <v>15</v>
      </c>
      <c r="J14" s="106"/>
      <c r="K14" s="106"/>
      <c r="L14" s="106">
        <v>14</v>
      </c>
      <c r="M14" s="106"/>
      <c r="N14" s="106">
        <v>14</v>
      </c>
      <c r="O14" s="106">
        <v>96</v>
      </c>
      <c r="P14" s="106"/>
      <c r="Q14" s="105" t="s">
        <v>11</v>
      </c>
      <c r="R14" s="104" t="s">
        <v>1</v>
      </c>
    </row>
    <row r="15" spans="1:18" s="52" customFormat="1" ht="24.9" customHeight="1">
      <c r="A15" s="114">
        <v>4</v>
      </c>
      <c r="B15" s="113" t="s">
        <v>104</v>
      </c>
      <c r="C15" s="112">
        <v>8</v>
      </c>
      <c r="D15" s="111"/>
      <c r="E15" s="110"/>
      <c r="F15" s="122">
        <f t="shared" si="1"/>
        <v>200</v>
      </c>
      <c r="G15" s="122">
        <v>75</v>
      </c>
      <c r="H15" s="107">
        <v>125</v>
      </c>
      <c r="I15" s="106">
        <v>20</v>
      </c>
      <c r="J15" s="106"/>
      <c r="K15" s="106"/>
      <c r="L15" s="106">
        <v>25</v>
      </c>
      <c r="M15" s="106"/>
      <c r="N15" s="106">
        <v>25</v>
      </c>
      <c r="O15" s="106">
        <v>80</v>
      </c>
      <c r="P15" s="106"/>
      <c r="Q15" s="105" t="s">
        <v>11</v>
      </c>
      <c r="R15" s="104" t="s">
        <v>1</v>
      </c>
    </row>
    <row r="16" spans="1:18" s="52" customFormat="1" ht="24.9" customHeight="1">
      <c r="A16" s="114">
        <v>5</v>
      </c>
      <c r="B16" s="113" t="s">
        <v>76</v>
      </c>
      <c r="C16" s="112">
        <v>6</v>
      </c>
      <c r="D16" s="111"/>
      <c r="E16" s="110"/>
      <c r="F16" s="122">
        <f t="shared" si="1"/>
        <v>150</v>
      </c>
      <c r="G16" s="122">
        <v>50</v>
      </c>
      <c r="H16" s="107">
        <v>100</v>
      </c>
      <c r="I16" s="106">
        <v>12</v>
      </c>
      <c r="J16" s="106"/>
      <c r="K16" s="106"/>
      <c r="L16" s="106">
        <v>8</v>
      </c>
      <c r="M16" s="106"/>
      <c r="N16" s="106"/>
      <c r="O16" s="106">
        <v>80</v>
      </c>
      <c r="P16" s="106"/>
      <c r="Q16" s="105" t="s">
        <v>11</v>
      </c>
      <c r="R16" s="104" t="s">
        <v>1</v>
      </c>
    </row>
    <row r="17" spans="1:18" s="52" customFormat="1" ht="24.9" customHeight="1">
      <c r="A17" s="114">
        <v>6</v>
      </c>
      <c r="B17" s="113" t="s">
        <v>103</v>
      </c>
      <c r="C17" s="112">
        <v>2</v>
      </c>
      <c r="D17" s="111"/>
      <c r="E17" s="110"/>
      <c r="F17" s="122">
        <f t="shared" si="1"/>
        <v>50</v>
      </c>
      <c r="G17" s="122">
        <v>20</v>
      </c>
      <c r="H17" s="107">
        <v>30</v>
      </c>
      <c r="I17" s="106">
        <v>3</v>
      </c>
      <c r="J17" s="106"/>
      <c r="K17" s="106"/>
      <c r="L17" s="106">
        <v>3</v>
      </c>
      <c r="M17" s="106"/>
      <c r="N17" s="106"/>
      <c r="O17" s="106">
        <v>24</v>
      </c>
      <c r="P17" s="106"/>
      <c r="Q17" s="105" t="s">
        <v>11</v>
      </c>
      <c r="R17" s="104" t="s">
        <v>1</v>
      </c>
    </row>
    <row r="18" spans="1:18" s="52" customFormat="1" ht="24.9" customHeight="1">
      <c r="A18" s="114">
        <v>7</v>
      </c>
      <c r="B18" s="113" t="s">
        <v>73</v>
      </c>
      <c r="C18" s="112">
        <v>9</v>
      </c>
      <c r="D18" s="111"/>
      <c r="E18" s="110"/>
      <c r="F18" s="122">
        <f t="shared" si="1"/>
        <v>225</v>
      </c>
      <c r="G18" s="122">
        <v>75</v>
      </c>
      <c r="H18" s="107">
        <v>150</v>
      </c>
      <c r="I18" s="106">
        <v>20</v>
      </c>
      <c r="J18" s="106"/>
      <c r="K18" s="106"/>
      <c r="L18" s="106">
        <v>20</v>
      </c>
      <c r="M18" s="106"/>
      <c r="N18" s="106"/>
      <c r="O18" s="106">
        <v>110</v>
      </c>
      <c r="P18" s="106"/>
      <c r="Q18" s="105" t="s">
        <v>11</v>
      </c>
      <c r="R18" s="104" t="s">
        <v>1</v>
      </c>
    </row>
    <row r="19" spans="1:18" s="52" customFormat="1" ht="24.9" customHeight="1">
      <c r="A19" s="114">
        <v>8</v>
      </c>
      <c r="B19" s="113" t="s">
        <v>102</v>
      </c>
      <c r="C19" s="112">
        <v>9</v>
      </c>
      <c r="D19" s="111"/>
      <c r="E19" s="110"/>
      <c r="F19" s="122">
        <f t="shared" si="1"/>
        <v>225</v>
      </c>
      <c r="G19" s="122">
        <v>75</v>
      </c>
      <c r="H19" s="107">
        <v>150</v>
      </c>
      <c r="I19" s="106">
        <v>20</v>
      </c>
      <c r="J19" s="106"/>
      <c r="K19" s="106"/>
      <c r="L19" s="106">
        <v>20</v>
      </c>
      <c r="M19" s="106"/>
      <c r="N19" s="106"/>
      <c r="O19" s="106">
        <v>110</v>
      </c>
      <c r="P19" s="106"/>
      <c r="Q19" s="105" t="s">
        <v>11</v>
      </c>
      <c r="R19" s="104" t="s">
        <v>1</v>
      </c>
    </row>
    <row r="20" spans="1:18" s="52" customFormat="1" ht="24.9" customHeight="1">
      <c r="A20" s="114">
        <v>9</v>
      </c>
      <c r="B20" s="113" t="s">
        <v>101</v>
      </c>
      <c r="C20" s="112">
        <v>6</v>
      </c>
      <c r="D20" s="111"/>
      <c r="E20" s="110"/>
      <c r="F20" s="122">
        <f t="shared" si="1"/>
        <v>160</v>
      </c>
      <c r="G20" s="122">
        <v>50</v>
      </c>
      <c r="H20" s="107">
        <v>110</v>
      </c>
      <c r="I20" s="106">
        <v>20</v>
      </c>
      <c r="J20" s="106"/>
      <c r="K20" s="106"/>
      <c r="L20" s="106">
        <v>5</v>
      </c>
      <c r="M20" s="106"/>
      <c r="N20" s="106"/>
      <c r="O20" s="106">
        <v>85</v>
      </c>
      <c r="P20" s="106"/>
      <c r="Q20" s="105" t="s">
        <v>11</v>
      </c>
      <c r="R20" s="104" t="s">
        <v>1</v>
      </c>
    </row>
    <row r="21" spans="1:18" ht="24.9" customHeight="1">
      <c r="A21" s="114">
        <v>10</v>
      </c>
      <c r="B21" s="113" t="s">
        <v>100</v>
      </c>
      <c r="C21" s="112">
        <v>4</v>
      </c>
      <c r="D21" s="111"/>
      <c r="E21" s="110"/>
      <c r="F21" s="122">
        <f t="shared" si="1"/>
        <v>100</v>
      </c>
      <c r="G21" s="122">
        <v>40</v>
      </c>
      <c r="H21" s="107">
        <v>60</v>
      </c>
      <c r="I21" s="106">
        <v>10</v>
      </c>
      <c r="J21" s="106"/>
      <c r="K21" s="106"/>
      <c r="L21" s="106">
        <v>5</v>
      </c>
      <c r="M21" s="106"/>
      <c r="N21" s="106"/>
      <c r="O21" s="106">
        <v>45</v>
      </c>
      <c r="P21" s="106"/>
      <c r="Q21" s="105" t="s">
        <v>11</v>
      </c>
      <c r="R21" s="104" t="s">
        <v>1</v>
      </c>
    </row>
    <row r="22" spans="1:18" ht="24.9" customHeight="1">
      <c r="A22" s="114">
        <v>11</v>
      </c>
      <c r="B22" s="113" t="s">
        <v>14</v>
      </c>
      <c r="C22" s="112">
        <v>2</v>
      </c>
      <c r="D22" s="111"/>
      <c r="E22" s="110"/>
      <c r="F22" s="122">
        <f t="shared" si="1"/>
        <v>50</v>
      </c>
      <c r="G22" s="122">
        <v>10</v>
      </c>
      <c r="H22" s="107">
        <v>40</v>
      </c>
      <c r="I22" s="106">
        <v>10</v>
      </c>
      <c r="J22" s="106"/>
      <c r="K22" s="106"/>
      <c r="L22" s="106"/>
      <c r="M22" s="106"/>
      <c r="N22" s="106"/>
      <c r="O22" s="106">
        <v>30</v>
      </c>
      <c r="P22" s="106"/>
      <c r="Q22" s="105" t="s">
        <v>13</v>
      </c>
      <c r="R22" s="104" t="s">
        <v>1</v>
      </c>
    </row>
    <row r="23" spans="1:18" ht="24.9" customHeight="1">
      <c r="A23" s="114">
        <v>12</v>
      </c>
      <c r="B23" s="113" t="s">
        <v>99</v>
      </c>
      <c r="C23" s="112">
        <v>2</v>
      </c>
      <c r="D23" s="111"/>
      <c r="E23" s="110"/>
      <c r="F23" s="122">
        <v>60</v>
      </c>
      <c r="G23" s="122">
        <v>30</v>
      </c>
      <c r="H23" s="107">
        <v>30</v>
      </c>
      <c r="I23" s="106">
        <v>10</v>
      </c>
      <c r="J23" s="106"/>
      <c r="K23" s="106"/>
      <c r="L23" s="106"/>
      <c r="M23" s="106"/>
      <c r="N23" s="106"/>
      <c r="O23" s="106">
        <v>20</v>
      </c>
      <c r="P23" s="106"/>
      <c r="Q23" s="105" t="s">
        <v>13</v>
      </c>
      <c r="R23" s="104" t="s">
        <v>1</v>
      </c>
    </row>
    <row r="24" spans="1:18" s="2" customFormat="1" ht="24.9" customHeight="1" thickBot="1">
      <c r="A24" s="114">
        <v>13</v>
      </c>
      <c r="B24" s="123" t="s">
        <v>98</v>
      </c>
      <c r="C24" s="112">
        <v>2</v>
      </c>
      <c r="D24" s="111"/>
      <c r="E24" s="110"/>
      <c r="F24" s="122">
        <f>G24+H24</f>
        <v>70</v>
      </c>
      <c r="G24" s="122">
        <v>25</v>
      </c>
      <c r="H24" s="107">
        <v>45</v>
      </c>
      <c r="I24" s="106">
        <v>10</v>
      </c>
      <c r="J24" s="106"/>
      <c r="K24" s="106"/>
      <c r="L24" s="106"/>
      <c r="M24" s="106"/>
      <c r="N24" s="106"/>
      <c r="O24" s="106">
        <v>35</v>
      </c>
      <c r="P24" s="106"/>
      <c r="Q24" s="105" t="s">
        <v>11</v>
      </c>
      <c r="R24" s="104" t="s">
        <v>1</v>
      </c>
    </row>
    <row r="25" spans="1:18" s="147" customFormat="1" ht="24.9" customHeight="1" thickBot="1">
      <c r="A25" s="242" t="s">
        <v>72</v>
      </c>
      <c r="B25" s="243"/>
      <c r="C25" s="32">
        <f>SUM(C14:C24)</f>
        <v>58</v>
      </c>
      <c r="D25" s="32"/>
      <c r="E25" s="34"/>
      <c r="F25" s="33">
        <f t="shared" ref="F25:P25" si="2">SUM(F14:F24)</f>
        <v>1490</v>
      </c>
      <c r="G25" s="33">
        <f t="shared" si="2"/>
        <v>525</v>
      </c>
      <c r="H25" s="32">
        <f t="shared" si="2"/>
        <v>965</v>
      </c>
      <c r="I25" s="32">
        <f t="shared" si="2"/>
        <v>150</v>
      </c>
      <c r="J25" s="32">
        <f t="shared" si="2"/>
        <v>0</v>
      </c>
      <c r="K25" s="32">
        <f t="shared" si="2"/>
        <v>0</v>
      </c>
      <c r="L25" s="32">
        <f t="shared" si="2"/>
        <v>100</v>
      </c>
      <c r="M25" s="32">
        <f t="shared" si="2"/>
        <v>0</v>
      </c>
      <c r="N25" s="32">
        <f t="shared" si="2"/>
        <v>39</v>
      </c>
      <c r="O25" s="32">
        <f t="shared" si="2"/>
        <v>715</v>
      </c>
      <c r="P25" s="32">
        <f t="shared" si="2"/>
        <v>0</v>
      </c>
      <c r="Q25" s="35"/>
      <c r="R25" s="30"/>
    </row>
    <row r="26" spans="1:18" s="145" customFormat="1" ht="24.9" customHeight="1" thickBot="1">
      <c r="A26" s="114">
        <v>14</v>
      </c>
      <c r="B26" s="146" t="s">
        <v>2</v>
      </c>
      <c r="C26" s="112">
        <v>4</v>
      </c>
      <c r="D26" s="111"/>
      <c r="E26" s="110"/>
      <c r="F26" s="122">
        <v>120</v>
      </c>
      <c r="G26" s="122"/>
      <c r="H26" s="107">
        <v>120</v>
      </c>
      <c r="I26" s="106"/>
      <c r="J26" s="106"/>
      <c r="K26" s="106"/>
      <c r="L26" s="106"/>
      <c r="M26" s="106"/>
      <c r="N26" s="106"/>
      <c r="O26" s="106">
        <v>120</v>
      </c>
      <c r="P26" s="106"/>
      <c r="Q26" s="105"/>
      <c r="R26" s="104"/>
    </row>
    <row r="27" spans="1:18" s="143" customFormat="1" ht="24.9" customHeight="1" thickBot="1">
      <c r="A27" s="242" t="s">
        <v>97</v>
      </c>
      <c r="B27" s="243"/>
      <c r="C27" s="32">
        <f>C13+C25+C26</f>
        <v>68</v>
      </c>
      <c r="D27" s="144">
        <f t="shared" ref="D27:P27" si="3">D13+D25+D26</f>
        <v>0</v>
      </c>
      <c r="E27" s="144">
        <f t="shared" si="3"/>
        <v>0</v>
      </c>
      <c r="F27" s="144">
        <f t="shared" si="3"/>
        <v>1770</v>
      </c>
      <c r="G27" s="144">
        <f t="shared" si="3"/>
        <v>605</v>
      </c>
      <c r="H27" s="144">
        <f t="shared" si="3"/>
        <v>1165</v>
      </c>
      <c r="I27" s="144">
        <f t="shared" si="3"/>
        <v>165</v>
      </c>
      <c r="J27" s="144">
        <f t="shared" si="3"/>
        <v>0</v>
      </c>
      <c r="K27" s="144">
        <f t="shared" si="3"/>
        <v>2</v>
      </c>
      <c r="L27" s="144">
        <f t="shared" si="3"/>
        <v>130</v>
      </c>
      <c r="M27" s="144">
        <f t="shared" si="3"/>
        <v>0</v>
      </c>
      <c r="N27" s="144">
        <f t="shared" si="3"/>
        <v>40</v>
      </c>
      <c r="O27" s="144">
        <f t="shared" si="3"/>
        <v>870</v>
      </c>
      <c r="P27" s="144">
        <f t="shared" si="3"/>
        <v>0</v>
      </c>
      <c r="Q27" s="35"/>
      <c r="R27" s="30"/>
    </row>
    <row r="28" spans="1:18" s="143" customFormat="1" ht="15" customHeight="1"/>
    <row r="29" spans="1:18" ht="15" customHeight="1"/>
    <row r="30" spans="1:18" ht="15" customHeight="1"/>
    <row r="31" spans="1:18" ht="15" customHeight="1"/>
    <row r="32" spans="1:18" ht="15" customHeight="1"/>
    <row r="33" spans="3:16" ht="1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3:16" ht="1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3:16" ht="1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3:16" ht="1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3:16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3:16" ht="15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3:16" ht="15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3:16" ht="15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3:16" ht="15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3:16" ht="15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ht="1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 ht="15" customHeight="1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 ht="15" customHeight="1"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3:16" ht="15" customHeight="1"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3:16" ht="15" customHeight="1"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3:16" ht="15" customHeight="1"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3:16"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3:16"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3:16"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3:16"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3:16"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3:16"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3:16"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3:16"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3:16"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3:16"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3:16"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3:16"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3:16"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3:16"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3:16"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3:16"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</sheetData>
  <mergeCells count="40">
    <mergeCell ref="A3:R3"/>
    <mergeCell ref="A2:R2"/>
    <mergeCell ref="A1:R1"/>
    <mergeCell ref="A13:B13"/>
    <mergeCell ref="P9:P10"/>
    <mergeCell ref="Q9:Q10"/>
    <mergeCell ref="R9:R10"/>
    <mergeCell ref="I7:K7"/>
    <mergeCell ref="O9:O10"/>
    <mergeCell ref="G9:G10"/>
    <mergeCell ref="I9:I10"/>
    <mergeCell ref="M9:M10"/>
    <mergeCell ref="J9:J10"/>
    <mergeCell ref="A6:A8"/>
    <mergeCell ref="B6:B8"/>
    <mergeCell ref="C6:E6"/>
    <mergeCell ref="A25:B25"/>
    <mergeCell ref="A27:B27"/>
    <mergeCell ref="K9:K10"/>
    <mergeCell ref="L9:L10"/>
    <mergeCell ref="N9:N10"/>
    <mergeCell ref="A9:A10"/>
    <mergeCell ref="B9:B10"/>
    <mergeCell ref="C9:C10"/>
    <mergeCell ref="E7:E8"/>
    <mergeCell ref="D7:D8"/>
    <mergeCell ref="R6:R8"/>
    <mergeCell ref="L7:N7"/>
    <mergeCell ref="C7:C8"/>
    <mergeCell ref="F6:F8"/>
    <mergeCell ref="O7:Q7"/>
    <mergeCell ref="H7:H8"/>
    <mergeCell ref="H6:Q6"/>
    <mergeCell ref="G6:G8"/>
    <mergeCell ref="A5:E5"/>
    <mergeCell ref="A4:E4"/>
    <mergeCell ref="L5:R5"/>
    <mergeCell ref="L4:R4"/>
    <mergeCell ref="F5:K5"/>
    <mergeCell ref="F4:K4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topLeftCell="A7" workbookViewId="0">
      <selection activeCell="S24" sqref="S24"/>
    </sheetView>
  </sheetViews>
  <sheetFormatPr defaultColWidth="9.109375" defaultRowHeight="14.4"/>
  <cols>
    <col min="1" max="1" width="4.44140625" customWidth="1"/>
    <col min="2" max="2" width="36.109375" customWidth="1"/>
    <col min="3" max="16" width="10.6640625" style="1" customWidth="1"/>
    <col min="17" max="18" width="10.6640625" customWidth="1"/>
  </cols>
  <sheetData>
    <row r="1" spans="1:18" ht="30" customHeight="1" thickTop="1" thickBot="1">
      <c r="A1" s="204" t="s">
        <v>125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37"/>
    </row>
    <row r="2" spans="1:18" ht="30.75" customHeight="1">
      <c r="A2" s="217" t="s">
        <v>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39"/>
    </row>
    <row r="3" spans="1:18" ht="30" customHeight="1" thickBot="1">
      <c r="A3" s="214" t="s">
        <v>67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38"/>
    </row>
    <row r="4" spans="1:18" ht="30.75" customHeight="1">
      <c r="A4" s="213" t="s">
        <v>124</v>
      </c>
      <c r="B4" s="208"/>
      <c r="C4" s="208"/>
      <c r="D4" s="208"/>
      <c r="E4" s="209"/>
      <c r="F4" s="207" t="s">
        <v>123</v>
      </c>
      <c r="G4" s="208"/>
      <c r="H4" s="208"/>
      <c r="I4" s="208"/>
      <c r="J4" s="208"/>
      <c r="K4" s="209"/>
      <c r="L4" s="207" t="s">
        <v>64</v>
      </c>
      <c r="M4" s="208"/>
      <c r="N4" s="208"/>
      <c r="O4" s="208"/>
      <c r="P4" s="208"/>
      <c r="Q4" s="208"/>
      <c r="R4" s="241"/>
    </row>
    <row r="5" spans="1:18" ht="30" customHeight="1" thickBot="1">
      <c r="A5" s="210" t="s">
        <v>63</v>
      </c>
      <c r="B5" s="211"/>
      <c r="C5" s="211"/>
      <c r="D5" s="211"/>
      <c r="E5" s="212"/>
      <c r="F5" s="220" t="s">
        <v>62</v>
      </c>
      <c r="G5" s="211"/>
      <c r="H5" s="211"/>
      <c r="I5" s="211"/>
      <c r="J5" s="211"/>
      <c r="K5" s="212"/>
      <c r="L5" s="220" t="s">
        <v>61</v>
      </c>
      <c r="M5" s="211"/>
      <c r="N5" s="211"/>
      <c r="O5" s="211"/>
      <c r="P5" s="211"/>
      <c r="Q5" s="211"/>
      <c r="R5" s="240"/>
    </row>
    <row r="6" spans="1:18" ht="15.75" customHeight="1">
      <c r="A6" s="172" t="s">
        <v>60</v>
      </c>
      <c r="B6" s="175" t="s">
        <v>59</v>
      </c>
      <c r="C6" s="197" t="s">
        <v>54</v>
      </c>
      <c r="D6" s="198"/>
      <c r="E6" s="199"/>
      <c r="F6" s="178" t="s">
        <v>58</v>
      </c>
      <c r="G6" s="178" t="s">
        <v>57</v>
      </c>
      <c r="H6" s="194" t="s">
        <v>56</v>
      </c>
      <c r="I6" s="195"/>
      <c r="J6" s="195"/>
      <c r="K6" s="195"/>
      <c r="L6" s="195"/>
      <c r="M6" s="195"/>
      <c r="N6" s="195"/>
      <c r="O6" s="195"/>
      <c r="P6" s="195"/>
      <c r="Q6" s="196"/>
      <c r="R6" s="181" t="s">
        <v>55</v>
      </c>
    </row>
    <row r="7" spans="1:18" ht="36" customHeight="1">
      <c r="A7" s="173"/>
      <c r="B7" s="176"/>
      <c r="C7" s="187" t="s">
        <v>54</v>
      </c>
      <c r="D7" s="202" t="s">
        <v>53</v>
      </c>
      <c r="E7" s="200" t="s">
        <v>52</v>
      </c>
      <c r="F7" s="179"/>
      <c r="G7" s="179"/>
      <c r="H7" s="192" t="s">
        <v>51</v>
      </c>
      <c r="I7" s="189" t="s">
        <v>50</v>
      </c>
      <c r="J7" s="189"/>
      <c r="K7" s="189"/>
      <c r="L7" s="184" t="s">
        <v>49</v>
      </c>
      <c r="M7" s="185"/>
      <c r="N7" s="186"/>
      <c r="O7" s="190" t="s">
        <v>48</v>
      </c>
      <c r="P7" s="190"/>
      <c r="Q7" s="191"/>
      <c r="R7" s="182"/>
    </row>
    <row r="8" spans="1:18" s="52" customFormat="1" ht="42" customHeight="1" thickBot="1">
      <c r="A8" s="174"/>
      <c r="B8" s="177"/>
      <c r="C8" s="188"/>
      <c r="D8" s="203"/>
      <c r="E8" s="201"/>
      <c r="F8" s="180"/>
      <c r="G8" s="180"/>
      <c r="H8" s="193"/>
      <c r="I8" s="73" t="s">
        <v>47</v>
      </c>
      <c r="J8" s="73" t="s">
        <v>45</v>
      </c>
      <c r="K8" s="72" t="s">
        <v>44</v>
      </c>
      <c r="L8" s="73" t="s">
        <v>46</v>
      </c>
      <c r="M8" s="73" t="s">
        <v>45</v>
      </c>
      <c r="N8" s="73" t="s">
        <v>44</v>
      </c>
      <c r="O8" s="73" t="s">
        <v>43</v>
      </c>
      <c r="P8" s="72" t="s">
        <v>42</v>
      </c>
      <c r="Q8" s="71" t="s">
        <v>41</v>
      </c>
      <c r="R8" s="183"/>
    </row>
    <row r="9" spans="1:18" s="66" customFormat="1" ht="15" customHeight="1">
      <c r="A9" s="221">
        <v>1</v>
      </c>
      <c r="B9" s="227">
        <v>2</v>
      </c>
      <c r="C9" s="229">
        <v>3</v>
      </c>
      <c r="D9" s="142">
        <v>4</v>
      </c>
      <c r="E9" s="141">
        <v>5</v>
      </c>
      <c r="F9" s="140">
        <v>6</v>
      </c>
      <c r="G9" s="225">
        <v>7</v>
      </c>
      <c r="H9" s="139">
        <v>8</v>
      </c>
      <c r="I9" s="161">
        <v>9</v>
      </c>
      <c r="J9" s="160">
        <v>10</v>
      </c>
      <c r="K9" s="161">
        <v>11</v>
      </c>
      <c r="L9" s="161">
        <v>12</v>
      </c>
      <c r="M9" s="160">
        <v>13</v>
      </c>
      <c r="N9" s="161">
        <v>14</v>
      </c>
      <c r="O9" s="161">
        <v>15</v>
      </c>
      <c r="P9" s="161">
        <v>16</v>
      </c>
      <c r="Q9" s="235">
        <v>17</v>
      </c>
      <c r="R9" s="221">
        <v>18</v>
      </c>
    </row>
    <row r="10" spans="1:18" s="52" customFormat="1" ht="43.5" customHeight="1" thickBot="1">
      <c r="A10" s="222"/>
      <c r="B10" s="228"/>
      <c r="C10" s="230"/>
      <c r="D10" s="138" t="s">
        <v>40</v>
      </c>
      <c r="E10" s="137" t="s">
        <v>39</v>
      </c>
      <c r="F10" s="136" t="s">
        <v>38</v>
      </c>
      <c r="G10" s="226"/>
      <c r="H10" s="135" t="s">
        <v>37</v>
      </c>
      <c r="I10" s="224"/>
      <c r="J10" s="223"/>
      <c r="K10" s="224"/>
      <c r="L10" s="224"/>
      <c r="M10" s="223"/>
      <c r="N10" s="224"/>
      <c r="O10" s="224"/>
      <c r="P10" s="224"/>
      <c r="Q10" s="236"/>
      <c r="R10" s="222"/>
    </row>
    <row r="11" spans="1:18" s="37" customFormat="1" ht="24.9" customHeight="1">
      <c r="A11" s="114">
        <v>1</v>
      </c>
      <c r="B11" s="156" t="s">
        <v>105</v>
      </c>
      <c r="C11" s="112">
        <v>5</v>
      </c>
      <c r="D11" s="111"/>
      <c r="E11" s="155"/>
      <c r="F11" s="122">
        <f t="shared" ref="F11:F23" si="0">G11+H11</f>
        <v>125</v>
      </c>
      <c r="G11" s="122">
        <v>55</v>
      </c>
      <c r="H11" s="112">
        <v>70</v>
      </c>
      <c r="I11" s="106">
        <v>0</v>
      </c>
      <c r="J11" s="106"/>
      <c r="K11" s="106"/>
      <c r="L11" s="106">
        <v>10</v>
      </c>
      <c r="M11" s="106"/>
      <c r="N11" s="106"/>
      <c r="O11" s="106">
        <v>60</v>
      </c>
      <c r="P11" s="106"/>
      <c r="Q11" s="105" t="s">
        <v>115</v>
      </c>
      <c r="R11" s="113" t="s">
        <v>3</v>
      </c>
    </row>
    <row r="12" spans="1:18" s="37" customFormat="1" ht="24.9" customHeight="1">
      <c r="A12" s="114">
        <v>2</v>
      </c>
      <c r="B12" s="156" t="s">
        <v>104</v>
      </c>
      <c r="C12" s="112">
        <v>5</v>
      </c>
      <c r="D12" s="111"/>
      <c r="E12" s="155"/>
      <c r="F12" s="122">
        <f t="shared" si="0"/>
        <v>125</v>
      </c>
      <c r="G12" s="122">
        <v>55</v>
      </c>
      <c r="H12" s="112">
        <v>70</v>
      </c>
      <c r="I12" s="106">
        <v>0</v>
      </c>
      <c r="J12" s="106"/>
      <c r="K12" s="106"/>
      <c r="L12" s="106">
        <v>10</v>
      </c>
      <c r="M12" s="106"/>
      <c r="N12" s="106"/>
      <c r="O12" s="106">
        <v>60</v>
      </c>
      <c r="P12" s="106"/>
      <c r="Q12" s="105" t="s">
        <v>115</v>
      </c>
      <c r="R12" s="113" t="s">
        <v>3</v>
      </c>
    </row>
    <row r="13" spans="1:18" s="37" customFormat="1" ht="24.9" customHeight="1">
      <c r="A13" s="114">
        <v>3</v>
      </c>
      <c r="B13" s="156" t="s">
        <v>122</v>
      </c>
      <c r="C13" s="112">
        <v>10</v>
      </c>
      <c r="D13" s="111"/>
      <c r="E13" s="155"/>
      <c r="F13" s="122">
        <f t="shared" si="0"/>
        <v>250</v>
      </c>
      <c r="G13" s="122">
        <v>110</v>
      </c>
      <c r="H13" s="112">
        <v>140</v>
      </c>
      <c r="I13" s="106">
        <v>0</v>
      </c>
      <c r="J13" s="106"/>
      <c r="K13" s="106"/>
      <c r="L13" s="106">
        <v>20</v>
      </c>
      <c r="M13" s="106"/>
      <c r="N13" s="106"/>
      <c r="O13" s="106">
        <v>120</v>
      </c>
      <c r="P13" s="106"/>
      <c r="Q13" s="105" t="s">
        <v>115</v>
      </c>
      <c r="R13" s="113" t="s">
        <v>3</v>
      </c>
    </row>
    <row r="14" spans="1:18" s="37" customFormat="1" ht="24.9" customHeight="1">
      <c r="A14" s="114">
        <v>4</v>
      </c>
      <c r="B14" s="156" t="s">
        <v>73</v>
      </c>
      <c r="C14" s="112">
        <v>7</v>
      </c>
      <c r="D14" s="111"/>
      <c r="E14" s="155"/>
      <c r="F14" s="122">
        <f t="shared" si="0"/>
        <v>175</v>
      </c>
      <c r="G14" s="122">
        <v>65</v>
      </c>
      <c r="H14" s="112">
        <v>110</v>
      </c>
      <c r="I14" s="106">
        <v>0</v>
      </c>
      <c r="J14" s="106"/>
      <c r="K14" s="106"/>
      <c r="L14" s="106">
        <v>14</v>
      </c>
      <c r="M14" s="106"/>
      <c r="N14" s="106"/>
      <c r="O14" s="106">
        <v>96</v>
      </c>
      <c r="P14" s="106"/>
      <c r="Q14" s="105" t="s">
        <v>115</v>
      </c>
      <c r="R14" s="113" t="s">
        <v>3</v>
      </c>
    </row>
    <row r="15" spans="1:18" s="37" customFormat="1" ht="24.9" customHeight="1">
      <c r="A15" s="114">
        <v>5</v>
      </c>
      <c r="B15" s="156" t="s">
        <v>121</v>
      </c>
      <c r="C15" s="112">
        <v>6</v>
      </c>
      <c r="D15" s="111"/>
      <c r="E15" s="155"/>
      <c r="F15" s="122">
        <f t="shared" si="0"/>
        <v>160</v>
      </c>
      <c r="G15" s="122">
        <v>60</v>
      </c>
      <c r="H15" s="112">
        <v>100</v>
      </c>
      <c r="I15" s="106">
        <v>0</v>
      </c>
      <c r="J15" s="106"/>
      <c r="K15" s="106"/>
      <c r="L15" s="106">
        <v>15</v>
      </c>
      <c r="M15" s="106"/>
      <c r="N15" s="106"/>
      <c r="O15" s="106">
        <v>85</v>
      </c>
      <c r="P15" s="106"/>
      <c r="Q15" s="105" t="s">
        <v>115</v>
      </c>
      <c r="R15" s="113" t="s">
        <v>3</v>
      </c>
    </row>
    <row r="16" spans="1:18" s="37" customFormat="1" ht="24.9" customHeight="1">
      <c r="A16" s="114">
        <v>6</v>
      </c>
      <c r="B16" s="156" t="s">
        <v>100</v>
      </c>
      <c r="C16" s="112">
        <v>3</v>
      </c>
      <c r="D16" s="111"/>
      <c r="E16" s="155"/>
      <c r="F16" s="122">
        <f t="shared" si="0"/>
        <v>90</v>
      </c>
      <c r="G16" s="122">
        <v>45</v>
      </c>
      <c r="H16" s="112">
        <v>45</v>
      </c>
      <c r="I16" s="106">
        <v>0</v>
      </c>
      <c r="J16" s="106"/>
      <c r="K16" s="106"/>
      <c r="L16" s="106">
        <v>5</v>
      </c>
      <c r="M16" s="106"/>
      <c r="N16" s="106"/>
      <c r="O16" s="106">
        <v>40</v>
      </c>
      <c r="P16" s="106"/>
      <c r="Q16" s="105" t="s">
        <v>115</v>
      </c>
      <c r="R16" s="113" t="s">
        <v>3</v>
      </c>
    </row>
    <row r="17" spans="1:18" s="37" customFormat="1" ht="24.9" customHeight="1">
      <c r="A17" s="114">
        <v>7</v>
      </c>
      <c r="B17" s="156" t="s">
        <v>120</v>
      </c>
      <c r="C17" s="112">
        <v>4</v>
      </c>
      <c r="D17" s="111"/>
      <c r="E17" s="155"/>
      <c r="F17" s="122">
        <f t="shared" si="0"/>
        <v>100</v>
      </c>
      <c r="G17" s="122">
        <v>50</v>
      </c>
      <c r="H17" s="112">
        <v>50</v>
      </c>
      <c r="I17" s="106">
        <v>0</v>
      </c>
      <c r="J17" s="106"/>
      <c r="K17" s="106"/>
      <c r="L17" s="106">
        <v>5</v>
      </c>
      <c r="M17" s="106"/>
      <c r="N17" s="106"/>
      <c r="O17" s="106">
        <v>45</v>
      </c>
      <c r="P17" s="106"/>
      <c r="Q17" s="105" t="s">
        <v>115</v>
      </c>
      <c r="R17" s="113" t="s">
        <v>3</v>
      </c>
    </row>
    <row r="18" spans="1:18" s="37" customFormat="1" ht="24.9" customHeight="1">
      <c r="A18" s="114">
        <v>8</v>
      </c>
      <c r="B18" s="156" t="s">
        <v>119</v>
      </c>
      <c r="C18" s="112">
        <v>4</v>
      </c>
      <c r="D18" s="111"/>
      <c r="E18" s="155"/>
      <c r="F18" s="122">
        <f t="shared" si="0"/>
        <v>110</v>
      </c>
      <c r="G18" s="122">
        <v>50</v>
      </c>
      <c r="H18" s="112">
        <v>60</v>
      </c>
      <c r="I18" s="106">
        <v>0</v>
      </c>
      <c r="J18" s="106"/>
      <c r="K18" s="106"/>
      <c r="L18" s="106">
        <v>5</v>
      </c>
      <c r="M18" s="106"/>
      <c r="N18" s="106"/>
      <c r="O18" s="106">
        <v>55</v>
      </c>
      <c r="P18" s="106"/>
      <c r="Q18" s="105" t="s">
        <v>115</v>
      </c>
      <c r="R18" s="113" t="s">
        <v>3</v>
      </c>
    </row>
    <row r="19" spans="1:18" s="37" customFormat="1" ht="24.9" customHeight="1">
      <c r="A19" s="114">
        <v>9</v>
      </c>
      <c r="B19" s="156" t="s">
        <v>14</v>
      </c>
      <c r="C19" s="112">
        <v>1</v>
      </c>
      <c r="D19" s="111"/>
      <c r="E19" s="155"/>
      <c r="F19" s="122">
        <f t="shared" si="0"/>
        <v>30</v>
      </c>
      <c r="G19" s="122">
        <v>10</v>
      </c>
      <c r="H19" s="112">
        <v>20</v>
      </c>
      <c r="I19" s="106">
        <v>0</v>
      </c>
      <c r="J19" s="106"/>
      <c r="K19" s="106"/>
      <c r="L19" s="106">
        <v>0</v>
      </c>
      <c r="M19" s="106"/>
      <c r="N19" s="106"/>
      <c r="O19" s="106">
        <v>20</v>
      </c>
      <c r="P19" s="106"/>
      <c r="Q19" s="105" t="s">
        <v>115</v>
      </c>
      <c r="R19" s="113" t="s">
        <v>3</v>
      </c>
    </row>
    <row r="20" spans="1:18" s="37" customFormat="1" ht="24.9" customHeight="1">
      <c r="A20" s="114">
        <v>10</v>
      </c>
      <c r="B20" s="156" t="s">
        <v>101</v>
      </c>
      <c r="C20" s="112">
        <v>6</v>
      </c>
      <c r="D20" s="111"/>
      <c r="E20" s="155"/>
      <c r="F20" s="122">
        <f t="shared" si="0"/>
        <v>150</v>
      </c>
      <c r="G20" s="122">
        <v>60</v>
      </c>
      <c r="H20" s="112">
        <v>90</v>
      </c>
      <c r="I20" s="106">
        <v>0</v>
      </c>
      <c r="J20" s="106"/>
      <c r="K20" s="106"/>
      <c r="L20" s="106">
        <v>12</v>
      </c>
      <c r="M20" s="106"/>
      <c r="N20" s="106"/>
      <c r="O20" s="106">
        <v>78</v>
      </c>
      <c r="P20" s="106"/>
      <c r="Q20" s="105" t="s">
        <v>115</v>
      </c>
      <c r="R20" s="113" t="s">
        <v>3</v>
      </c>
    </row>
    <row r="21" spans="1:18" s="2" customFormat="1" ht="24.9" customHeight="1">
      <c r="A21" s="114">
        <v>11</v>
      </c>
      <c r="B21" s="156" t="s">
        <v>118</v>
      </c>
      <c r="C21" s="112">
        <v>3</v>
      </c>
      <c r="D21" s="111"/>
      <c r="E21" s="155"/>
      <c r="F21" s="122">
        <f t="shared" si="0"/>
        <v>80</v>
      </c>
      <c r="G21" s="122">
        <v>35</v>
      </c>
      <c r="H21" s="112">
        <v>45</v>
      </c>
      <c r="I21" s="106">
        <v>0</v>
      </c>
      <c r="J21" s="106"/>
      <c r="K21" s="106"/>
      <c r="L21" s="106">
        <v>6</v>
      </c>
      <c r="M21" s="106"/>
      <c r="N21" s="106"/>
      <c r="O21" s="106">
        <v>39</v>
      </c>
      <c r="P21" s="106"/>
      <c r="Q21" s="105" t="s">
        <v>115</v>
      </c>
      <c r="R21" s="113" t="s">
        <v>1</v>
      </c>
    </row>
    <row r="22" spans="1:18" s="2" customFormat="1" ht="24.9" customHeight="1">
      <c r="A22" s="114">
        <v>12</v>
      </c>
      <c r="B22" s="156" t="s">
        <v>117</v>
      </c>
      <c r="C22" s="112">
        <v>2</v>
      </c>
      <c r="D22" s="111"/>
      <c r="E22" s="155"/>
      <c r="F22" s="122">
        <f t="shared" si="0"/>
        <v>60</v>
      </c>
      <c r="G22" s="122">
        <v>20</v>
      </c>
      <c r="H22" s="112">
        <v>40</v>
      </c>
      <c r="I22" s="106">
        <v>0</v>
      </c>
      <c r="J22" s="106"/>
      <c r="K22" s="106"/>
      <c r="L22" s="106">
        <v>6</v>
      </c>
      <c r="M22" s="106"/>
      <c r="N22" s="106"/>
      <c r="O22" s="106">
        <v>34</v>
      </c>
      <c r="P22" s="106"/>
      <c r="Q22" s="105" t="s">
        <v>115</v>
      </c>
      <c r="R22" s="113" t="s">
        <v>3</v>
      </c>
    </row>
    <row r="23" spans="1:18" s="2" customFormat="1" ht="24.9" customHeight="1" thickBot="1">
      <c r="A23" s="114">
        <v>13</v>
      </c>
      <c r="B23" s="156" t="s">
        <v>116</v>
      </c>
      <c r="C23" s="112">
        <v>4</v>
      </c>
      <c r="D23" s="111"/>
      <c r="E23" s="155"/>
      <c r="F23" s="122">
        <f t="shared" si="0"/>
        <v>105</v>
      </c>
      <c r="G23" s="122">
        <v>40</v>
      </c>
      <c r="H23" s="112">
        <v>65</v>
      </c>
      <c r="I23" s="106">
        <v>0</v>
      </c>
      <c r="J23" s="106"/>
      <c r="K23" s="106"/>
      <c r="L23" s="106">
        <v>9</v>
      </c>
      <c r="M23" s="106"/>
      <c r="N23" s="106"/>
      <c r="O23" s="106">
        <v>56</v>
      </c>
      <c r="P23" s="106"/>
      <c r="Q23" s="105" t="s">
        <v>115</v>
      </c>
      <c r="R23" s="113" t="s">
        <v>3</v>
      </c>
    </row>
    <row r="24" spans="1:18" s="2" customFormat="1" ht="24.9" customHeight="1" thickBot="1">
      <c r="A24" s="164" t="s">
        <v>114</v>
      </c>
      <c r="B24" s="165" t="s">
        <v>113</v>
      </c>
      <c r="C24" s="32">
        <f>SUM(C11:C23)</f>
        <v>60</v>
      </c>
      <c r="D24" s="89"/>
      <c r="E24" s="154"/>
      <c r="F24" s="153">
        <f t="shared" ref="F24:P24" si="1">SUM(F11:F23)</f>
        <v>1560</v>
      </c>
      <c r="G24" s="153">
        <f t="shared" si="1"/>
        <v>655</v>
      </c>
      <c r="H24" s="153">
        <f t="shared" si="1"/>
        <v>905</v>
      </c>
      <c r="I24" s="153">
        <f t="shared" si="1"/>
        <v>0</v>
      </c>
      <c r="J24" s="153">
        <f t="shared" si="1"/>
        <v>0</v>
      </c>
      <c r="K24" s="153">
        <f t="shared" si="1"/>
        <v>0</v>
      </c>
      <c r="L24" s="153">
        <f t="shared" si="1"/>
        <v>117</v>
      </c>
      <c r="M24" s="153">
        <f t="shared" si="1"/>
        <v>0</v>
      </c>
      <c r="N24" s="153">
        <f t="shared" si="1"/>
        <v>0</v>
      </c>
      <c r="O24" s="153">
        <f t="shared" si="1"/>
        <v>788</v>
      </c>
      <c r="P24" s="153">
        <f t="shared" si="1"/>
        <v>0</v>
      </c>
      <c r="Q24" s="152"/>
      <c r="R24" s="29"/>
    </row>
    <row r="25" spans="1:18" s="2" customFormat="1" ht="24.9" customHeight="1">
      <c r="A25" s="114">
        <v>14</v>
      </c>
      <c r="B25" s="156" t="s">
        <v>98</v>
      </c>
      <c r="C25" s="112">
        <v>4</v>
      </c>
      <c r="D25" s="111"/>
      <c r="E25" s="155"/>
      <c r="F25" s="122">
        <f>G25+H25</f>
        <v>115</v>
      </c>
      <c r="G25" s="122">
        <v>45</v>
      </c>
      <c r="H25" s="112">
        <v>70</v>
      </c>
      <c r="I25" s="106">
        <v>0</v>
      </c>
      <c r="J25" s="106"/>
      <c r="K25" s="106"/>
      <c r="L25" s="106">
        <v>10</v>
      </c>
      <c r="M25" s="106"/>
      <c r="N25" s="106"/>
      <c r="O25" s="106">
        <v>60</v>
      </c>
      <c r="P25" s="106"/>
      <c r="Q25" s="105" t="s">
        <v>11</v>
      </c>
      <c r="R25" s="113" t="s">
        <v>3</v>
      </c>
    </row>
    <row r="26" spans="1:18" s="2" customFormat="1" ht="24.9" customHeight="1" thickBot="1">
      <c r="A26" s="114">
        <v>15</v>
      </c>
      <c r="B26" s="156" t="s">
        <v>112</v>
      </c>
      <c r="C26" s="112">
        <v>2</v>
      </c>
      <c r="D26" s="111"/>
      <c r="E26" s="155"/>
      <c r="F26" s="122">
        <v>55</v>
      </c>
      <c r="G26" s="122">
        <v>25</v>
      </c>
      <c r="H26" s="112">
        <v>30</v>
      </c>
      <c r="I26" s="106">
        <v>0</v>
      </c>
      <c r="J26" s="106"/>
      <c r="K26" s="106"/>
      <c r="L26" s="106">
        <v>30</v>
      </c>
      <c r="M26" s="106"/>
      <c r="N26" s="106"/>
      <c r="O26" s="106">
        <v>0</v>
      </c>
      <c r="P26" s="106"/>
      <c r="Q26" s="105"/>
      <c r="R26" s="113" t="s">
        <v>1</v>
      </c>
    </row>
    <row r="27" spans="1:18" ht="24.9" customHeight="1" thickBot="1">
      <c r="A27" s="164" t="s">
        <v>111</v>
      </c>
      <c r="B27" s="165"/>
      <c r="C27" s="32">
        <f>SUM(C24:C26)</f>
        <v>66</v>
      </c>
      <c r="D27" s="89"/>
      <c r="E27" s="154"/>
      <c r="F27" s="153">
        <f t="shared" ref="F27:P27" si="2">SUM(F24:F26)</f>
        <v>1730</v>
      </c>
      <c r="G27" s="153">
        <f t="shared" si="2"/>
        <v>725</v>
      </c>
      <c r="H27" s="153">
        <f t="shared" si="2"/>
        <v>1005</v>
      </c>
      <c r="I27" s="153">
        <f t="shared" si="2"/>
        <v>0</v>
      </c>
      <c r="J27" s="153">
        <f t="shared" si="2"/>
        <v>0</v>
      </c>
      <c r="K27" s="153">
        <f t="shared" si="2"/>
        <v>0</v>
      </c>
      <c r="L27" s="153">
        <f t="shared" si="2"/>
        <v>157</v>
      </c>
      <c r="M27" s="153">
        <f t="shared" si="2"/>
        <v>0</v>
      </c>
      <c r="N27" s="153">
        <f t="shared" si="2"/>
        <v>0</v>
      </c>
      <c r="O27" s="153">
        <f t="shared" si="2"/>
        <v>848</v>
      </c>
      <c r="P27" s="153">
        <f t="shared" si="2"/>
        <v>0</v>
      </c>
      <c r="Q27" s="152"/>
      <c r="R27" s="29"/>
    </row>
    <row r="28" spans="1:18" ht="15" customHeight="1"/>
    <row r="29" spans="1:18" ht="15" customHeight="1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8" ht="15" customHeight="1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8" ht="15" customHeight="1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8" ht="15" customHeight="1"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3:16" ht="15" customHeight="1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3:16" ht="15" customHeight="1"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3:16" ht="15" customHeight="1"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3:16" ht="15" customHeight="1"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3:16" ht="15" customHeight="1"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3:16" ht="15" customHeight="1"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3:16" ht="15" customHeight="1"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3:16" ht="15" customHeight="1"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3:16" ht="15" customHeight="1"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3:16" ht="15" customHeight="1"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 ht="15" customHeight="1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</sheetData>
  <mergeCells count="39">
    <mergeCell ref="A2:R2"/>
    <mergeCell ref="A1:R1"/>
    <mergeCell ref="B9:B10"/>
    <mergeCell ref="C9:C10"/>
    <mergeCell ref="A6:A8"/>
    <mergeCell ref="B6:B8"/>
    <mergeCell ref="F6:F8"/>
    <mergeCell ref="G6:G8"/>
    <mergeCell ref="C6:E6"/>
    <mergeCell ref="E7:E8"/>
    <mergeCell ref="D7:D8"/>
    <mergeCell ref="A4:E4"/>
    <mergeCell ref="A3:R3"/>
    <mergeCell ref="L4:R4"/>
    <mergeCell ref="F5:K5"/>
    <mergeCell ref="F4:K4"/>
    <mergeCell ref="A5:E5"/>
    <mergeCell ref="A27:B27"/>
    <mergeCell ref="K9:K10"/>
    <mergeCell ref="L9:L10"/>
    <mergeCell ref="N9:N10"/>
    <mergeCell ref="L5:R5"/>
    <mergeCell ref="A24:B24"/>
    <mergeCell ref="A9:A10"/>
    <mergeCell ref="O9:O10"/>
    <mergeCell ref="R6:R8"/>
    <mergeCell ref="L7:N7"/>
    <mergeCell ref="C7:C8"/>
    <mergeCell ref="I7:K7"/>
    <mergeCell ref="O7:Q7"/>
    <mergeCell ref="H7:H8"/>
    <mergeCell ref="H6:Q6"/>
    <mergeCell ref="Q9:Q10"/>
    <mergeCell ref="R9:R10"/>
    <mergeCell ref="M9:M10"/>
    <mergeCell ref="J9:J10"/>
    <mergeCell ref="P9:P10"/>
    <mergeCell ref="G9:G10"/>
    <mergeCell ref="I9:I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II rok</vt:lpstr>
      <vt:lpstr>III rok</vt:lpstr>
      <vt:lpstr>IV rok</vt:lpstr>
      <vt:lpstr>V rok</vt:lpstr>
      <vt:lpstr>'II rok'!Tytuły_wydruku</vt:lpstr>
      <vt:lpstr>'III rok'!Tytuły_wydruku</vt:lpstr>
      <vt:lpstr>'IV rok'!Tytuły_wydruku</vt:lpstr>
      <vt:lpstr>'V rok'!Tytuły_wydruku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2021-06-22T11:04:56Z</dcterms:modified>
</cp:coreProperties>
</file>